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2120" windowHeight="8640" firstSheet="10" activeTab="15"/>
  </bookViews>
  <sheets>
    <sheet name="1.mell." sheetId="1" r:id="rId1"/>
    <sheet name="2.mell." sheetId="2" r:id="rId2"/>
    <sheet name="3.mell." sheetId="3" r:id="rId3"/>
    <sheet name="4.mell." sheetId="4" r:id="rId4"/>
    <sheet name="5.mell" sheetId="5" r:id="rId5"/>
    <sheet name="6.mell" sheetId="6" r:id="rId6"/>
    <sheet name="7.mell." sheetId="7" r:id="rId7"/>
    <sheet name="8.mell" sheetId="8" r:id="rId8"/>
    <sheet name="9.mell" sheetId="9" r:id="rId9"/>
    <sheet name="10.mell" sheetId="10" r:id="rId10"/>
    <sheet name="MÉRLEG" sheetId="11" r:id="rId11"/>
    <sheet name="VAGYONKIMUT" sheetId="12" r:id="rId12"/>
    <sheet name="PÉNZKÉSZLET" sheetId="13" r:id="rId13"/>
    <sheet name="Pénzmaradvány" sheetId="14" r:id="rId14"/>
    <sheet name="Kisebbs-pénzm." sheetId="15" r:id="rId15"/>
    <sheet name="Kisebbs-Bevétel" sheetId="16" r:id="rId16"/>
    <sheet name="Kisebbs-Kiadás" sheetId="17" r:id="rId17"/>
    <sheet name="üres" sheetId="18" r:id="rId18"/>
  </sheets>
  <definedNames/>
  <calcPr fullCalcOnLoad="1"/>
</workbook>
</file>

<file path=xl/sharedStrings.xml><?xml version="1.0" encoding="utf-8"?>
<sst xmlns="http://schemas.openxmlformats.org/spreadsheetml/2006/main" count="1221" uniqueCount="634">
  <si>
    <t>2007.</t>
  </si>
  <si>
    <t>Rendszeres személyi juttatások</t>
  </si>
  <si>
    <t>M.adókat terh.járulékok</t>
  </si>
  <si>
    <t>Dologi kiadás</t>
  </si>
  <si>
    <t>Működési célú pénzeszköz átadás</t>
  </si>
  <si>
    <t>Társadalmi és szoc.pol.juttatás</t>
  </si>
  <si>
    <t>Felujítás</t>
  </si>
  <si>
    <t>Beruházás</t>
  </si>
  <si>
    <t>Pénzügyi befektetés</t>
  </si>
  <si>
    <t>Hosszú lejáratú értékpapírok vás.</t>
  </si>
  <si>
    <t>Kölcsönök nyújtása</t>
  </si>
  <si>
    <t>Pénzforgalom nélküli kiadás</t>
  </si>
  <si>
    <t>Kiadás összesen</t>
  </si>
  <si>
    <t>Kiadások mindösszesen</t>
  </si>
  <si>
    <t>KÖNYVVITELI MÉRLEG</t>
  </si>
  <si>
    <t>Alsónémedi Nagyközség Önkormányzat tényleges adatai alapján</t>
  </si>
  <si>
    <t>Eszközök</t>
  </si>
  <si>
    <t>A) BEFEKTETETT ESZKÖZÖK</t>
  </si>
  <si>
    <t>I. Immateriális javak összesen</t>
  </si>
  <si>
    <t>II. Tárgyi eszközök összesen</t>
  </si>
  <si>
    <t xml:space="preserve">   1. Ingatlanok</t>
  </si>
  <si>
    <t xml:space="preserve">   2. Gépek, berendezések és felszerelések</t>
  </si>
  <si>
    <t xml:space="preserve">   3. Járművek</t>
  </si>
  <si>
    <t xml:space="preserve">   4. Beruházások</t>
  </si>
  <si>
    <t xml:space="preserve">   5. Beruházásra adott előlegek</t>
  </si>
  <si>
    <t>III. Befektetett pénzügyi eszközök összesen</t>
  </si>
  <si>
    <t xml:space="preserve">   1. Részesedések</t>
  </si>
  <si>
    <t xml:space="preserve">   2. Értékpapírok</t>
  </si>
  <si>
    <t xml:space="preserve">   3. Adott kölcsönök</t>
  </si>
  <si>
    <t xml:space="preserve">   4. Hosszú lejáratú bankbetétek</t>
  </si>
  <si>
    <t>IV. Üzemeltetésre, kezelésre átadott, koncesszióba adott eszközök</t>
  </si>
  <si>
    <t>B) FORGÓESZKÖZÖK ÖSSZESEN</t>
  </si>
  <si>
    <t>I. Készletek összesen</t>
  </si>
  <si>
    <t xml:space="preserve">   1. Anyagok</t>
  </si>
  <si>
    <t xml:space="preserve">   3. Állatok</t>
  </si>
  <si>
    <t xml:space="preserve">   4. Befejezetlen termelés és félkész termékek</t>
  </si>
  <si>
    <t xml:space="preserve">   5. Késztermékek</t>
  </si>
  <si>
    <t>II. Követelések összesen</t>
  </si>
  <si>
    <t xml:space="preserve">   1. Adósok</t>
  </si>
  <si>
    <t xml:space="preserve">   2. Követelések áruszállításból</t>
  </si>
  <si>
    <t xml:space="preserve">   3. Rövid lejáratú kölcsönök</t>
  </si>
  <si>
    <t xml:space="preserve">   4. Egyéb követelések</t>
  </si>
  <si>
    <t>III. Értékpapírok összesen</t>
  </si>
  <si>
    <t xml:space="preserve">   1. Kárpótlási jegyek</t>
  </si>
  <si>
    <t xml:space="preserve">   2. Kincstárjegyek</t>
  </si>
  <si>
    <t xml:space="preserve">   3. Kötvények</t>
  </si>
  <si>
    <t xml:space="preserve">   4. Egyéb értékpapírok</t>
  </si>
  <si>
    <t>IV. Pénzeszközök összesen</t>
  </si>
  <si>
    <t xml:space="preserve">   1. Pénztárak és betétkönyvek</t>
  </si>
  <si>
    <t xml:space="preserve">   2. Költségvetési bankszámlák</t>
  </si>
  <si>
    <t xml:space="preserve">   3. Elszámolási számlák</t>
  </si>
  <si>
    <t xml:space="preserve">   4. Idegen pénzeszközök számlái közmű számlák</t>
  </si>
  <si>
    <t>V. Egyéb aktív pénzügyi elszámolások</t>
  </si>
  <si>
    <t xml:space="preserve">   1. Aktív függő elszámolások</t>
  </si>
  <si>
    <t xml:space="preserve">   2. Aktív átfutó elszámolások</t>
  </si>
  <si>
    <t xml:space="preserve">   3. Aktív kiegyenlítő elszámolások</t>
  </si>
  <si>
    <t>Eszközök összesen:</t>
  </si>
  <si>
    <t>Források</t>
  </si>
  <si>
    <t>2006.</t>
  </si>
  <si>
    <t>D) SAJÁT TŐKE</t>
  </si>
  <si>
    <t>1. Indulótőke</t>
  </si>
  <si>
    <t>2. Tőkeváltozások</t>
  </si>
  <si>
    <t>E) TARTALÉKOK</t>
  </si>
  <si>
    <t>I. Költségvetési tartalékok</t>
  </si>
  <si>
    <t xml:space="preserve">Ebből:Tárgyévi  </t>
  </si>
  <si>
    <t xml:space="preserve">                  Előző évi</t>
  </si>
  <si>
    <t>3. Kiadási megtakarítás</t>
  </si>
  <si>
    <t>4. Bevételi elmaradás</t>
  </si>
  <si>
    <t>5. Előirányzat maradvány</t>
  </si>
  <si>
    <t>F) KÖTELEZETTSÉGEK</t>
  </si>
  <si>
    <t>I. Hosszú lejáratú kötelezettségek</t>
  </si>
  <si>
    <t>1. Fejlesztési célú hitelek</t>
  </si>
  <si>
    <t>2. Tartozás fejlesztési célú kötvénykibocsátásból</t>
  </si>
  <si>
    <t>3. Tartozás működési célú kötvénykibocsátásból</t>
  </si>
  <si>
    <t>5. Egyéb hosszú lejáratú kötelezettségek</t>
  </si>
  <si>
    <t>II. Rövid lejáratú kötelezettségek</t>
  </si>
  <si>
    <t>1. Kötelezettségek áruszállításból és szolgáltatásból (szállítók) Ebből:</t>
  </si>
  <si>
    <t>- tárgyévi költségvetést terhelő szállító kötelezettségek</t>
  </si>
  <si>
    <t>- tárgyévet követő évet terhelő szállító kötelezettségek</t>
  </si>
  <si>
    <t>15102</t>
  </si>
  <si>
    <t>- kibocsátott váltók</t>
  </si>
  <si>
    <t>2. Működési célú hitelek</t>
  </si>
  <si>
    <t>3. Egyéb rövid lejáratú kötelezettségek</t>
  </si>
  <si>
    <t>61274</t>
  </si>
  <si>
    <t>Ebből: iparűzési adó feltöltés miatt</t>
  </si>
  <si>
    <t>57453</t>
  </si>
  <si>
    <t xml:space="preserve">            helyi  adó túlfizetése</t>
  </si>
  <si>
    <t>3567</t>
  </si>
  <si>
    <t>- tárgyévi költségvetést terhelő egyéb rövid lejáratú kötelezettségek</t>
  </si>
  <si>
    <t>254</t>
  </si>
  <si>
    <t>- különféle egyéb rövid lejáratú kötelezettségek</t>
  </si>
  <si>
    <t>III. Egyéb passzív pénzügyi elszámolások</t>
  </si>
  <si>
    <t>107059</t>
  </si>
  <si>
    <t>1. Passzív függő elszámolások</t>
  </si>
  <si>
    <t>448</t>
  </si>
  <si>
    <t>2. Passzív átfutó elszámolások</t>
  </si>
  <si>
    <t>12308</t>
  </si>
  <si>
    <t>3. Passzív kiegyenlítő elszámolások</t>
  </si>
  <si>
    <t>4. Idegen pénzeszköz - közműszámla</t>
  </si>
  <si>
    <t>94303</t>
  </si>
  <si>
    <t>Források összesen:</t>
  </si>
  <si>
    <t>5713659</t>
  </si>
  <si>
    <t>A vagyon</t>
  </si>
  <si>
    <t>Megj.</t>
  </si>
  <si>
    <t>nettó értéke</t>
  </si>
  <si>
    <t>I. Immateriális javak</t>
  </si>
  <si>
    <t>Egyéb immateriális javak</t>
  </si>
  <si>
    <t>I. Immateriális javak összesen:</t>
  </si>
  <si>
    <t>II. Tárgyi eszközök</t>
  </si>
  <si>
    <t>Földterület</t>
  </si>
  <si>
    <t>Telkek</t>
  </si>
  <si>
    <t>Épületek</t>
  </si>
  <si>
    <t>Egyéb épitmények</t>
  </si>
  <si>
    <t>Ügyv.sz.t.eszk.szk.</t>
  </si>
  <si>
    <t>Egyéb gép és ber.</t>
  </si>
  <si>
    <t>Képzőm.alk.s</t>
  </si>
  <si>
    <t>Hangszerek</t>
  </si>
  <si>
    <t>Járművek</t>
  </si>
  <si>
    <t>Ingatlanok folyamatban lévő beruházása</t>
  </si>
  <si>
    <t>Építmények</t>
  </si>
  <si>
    <t>II. Tárgyi eszközök összesen:</t>
  </si>
  <si>
    <t>III. Befektetett pénzügyi eszközök</t>
  </si>
  <si>
    <t>Részesedések</t>
  </si>
  <si>
    <t>Áll.kötv.gázk.</t>
  </si>
  <si>
    <t>Aranykorona</t>
  </si>
  <si>
    <t xml:space="preserve">Adott kölcsönök </t>
  </si>
  <si>
    <t>Lakásépítés-m.váll.</t>
  </si>
  <si>
    <t>Kamatmentes</t>
  </si>
  <si>
    <t>Beke Bálintné</t>
  </si>
  <si>
    <t>III. Befektetett pénzügyi eszközök összesen:</t>
  </si>
  <si>
    <t>Viziközmű</t>
  </si>
  <si>
    <t>Szennyvízközmű</t>
  </si>
  <si>
    <t>IV. Üzemeltetésre, kezelésre átadott, koncesszióba adott eszközök összesen:</t>
  </si>
  <si>
    <t>V. Készletek</t>
  </si>
  <si>
    <t>Élelmiszerek</t>
  </si>
  <si>
    <t>Karbantartási anyagok</t>
  </si>
  <si>
    <t>Tisztítószerek</t>
  </si>
  <si>
    <t>Betétdíjas göngy.</t>
  </si>
  <si>
    <t>V. Készletek összesen:</t>
  </si>
  <si>
    <t>VI. Követelések</t>
  </si>
  <si>
    <t>Vevők</t>
  </si>
  <si>
    <t>Adósok</t>
  </si>
  <si>
    <t>Egyéb követelések</t>
  </si>
  <si>
    <t>-</t>
  </si>
  <si>
    <t>VI. Követelések összesen:</t>
  </si>
  <si>
    <t>VII. Értékpapírok</t>
  </si>
  <si>
    <t xml:space="preserve">Kincstárjegy </t>
  </si>
  <si>
    <t>VII. Értékpapírok összesen:</t>
  </si>
  <si>
    <t>VIII. Pénzeszközök</t>
  </si>
  <si>
    <t>Pénztár</t>
  </si>
  <si>
    <t>Egyszámla</t>
  </si>
  <si>
    <t>VIII. Pénzeszközök összesen:</t>
  </si>
  <si>
    <t>IX. Aktív pénzügyi elszámolások</t>
  </si>
  <si>
    <t>IX. Aktív pénzügyi elszámolások összesen:</t>
  </si>
  <si>
    <t>Önkormányzati  vagyon összesen:</t>
  </si>
  <si>
    <t>Alsónémedi Nagyközség Önkormányzat pénzkészlet változása</t>
  </si>
  <si>
    <t>Mód.</t>
  </si>
  <si>
    <t>Tárgyévi kiadások és bevételek egyenlege</t>
  </si>
  <si>
    <t>Finanszírozási műveletek kiadásai</t>
  </si>
  <si>
    <t>Finanszírozási műveletek bevételei</t>
  </si>
  <si>
    <t>Pénzeszközök változása</t>
  </si>
  <si>
    <t>Pénzkészlet január 1-jén</t>
  </si>
  <si>
    <t>Pénzkészlet a tárgyidőszak végén</t>
  </si>
  <si>
    <t xml:space="preserve">  </t>
  </si>
  <si>
    <t xml:space="preserve"> </t>
  </si>
  <si>
    <t>Ezer Ft</t>
  </si>
  <si>
    <t>Megnevezés</t>
  </si>
  <si>
    <t>Előirányzat</t>
  </si>
  <si>
    <t>Eredeti</t>
  </si>
  <si>
    <t xml:space="preserve">Módosított </t>
  </si>
  <si>
    <t>Teljesítés</t>
  </si>
  <si>
    <t>Hatósági jogk.köthető bevétel</t>
  </si>
  <si>
    <t>Egyéb sajátos bevétel</t>
  </si>
  <si>
    <t>ÁFA bevételek, visszatérülések</t>
  </si>
  <si>
    <t>Kamatbevételek</t>
  </si>
  <si>
    <t>Intézményi műk. bev. összesen (1)</t>
  </si>
  <si>
    <t>Építményadó</t>
  </si>
  <si>
    <t>Iparűzési adó</t>
  </si>
  <si>
    <t>Gépjárműadó</t>
  </si>
  <si>
    <t>Pótlék, bírság</t>
  </si>
  <si>
    <t>Önkorm. sajátos műk. bev. össz.(2)</t>
  </si>
  <si>
    <t>Tárgyi eszk., immat. javak értékes.</t>
  </si>
  <si>
    <t>Pénzügyi befektetések bevételei</t>
  </si>
  <si>
    <t>9690</t>
  </si>
  <si>
    <t>Felh. és tőke jellegű bev. össz. (3)</t>
  </si>
  <si>
    <t>Központi ktgvet-től kapott támog.</t>
  </si>
  <si>
    <t>Támogatások, kiegészítések és átvett pénzeszk. összesen (4)</t>
  </si>
  <si>
    <t>Korábban ny.kölcs.visszatér</t>
  </si>
  <si>
    <t>Pénzmaradvány</t>
  </si>
  <si>
    <t>Bevételek összesen</t>
  </si>
  <si>
    <t>Kiegyenlítő,függő,átfutó bevételek</t>
  </si>
  <si>
    <t>Bevételek mindösszesen</t>
  </si>
  <si>
    <t>Cím</t>
  </si>
  <si>
    <t xml:space="preserve">Előirányzat </t>
  </si>
  <si>
    <t>Módosított</t>
  </si>
  <si>
    <t>Polgármesteri Hivatal 2/A</t>
  </si>
  <si>
    <t>Egészségügyi tevékenység 2/B</t>
  </si>
  <si>
    <t>Széchenyi István Általános Iskola 2/C</t>
  </si>
  <si>
    <t>Szivárvány Napköziotthonos Óvoda 2/D</t>
  </si>
  <si>
    <t>Művelődési Központ 2/E</t>
  </si>
  <si>
    <t>Összesen</t>
  </si>
  <si>
    <t>Polgármesteri Hivatal</t>
  </si>
  <si>
    <t>Kiegészítő mg. szolgáltatás</t>
  </si>
  <si>
    <t>Üdültetés</t>
  </si>
  <si>
    <t>Közutak,hidak,alagutak</t>
  </si>
  <si>
    <t xml:space="preserve">Saját vagy bérelt ingatlan kezelés  </t>
  </si>
  <si>
    <t>Ingatlan kezelés, forgalmazás (lakások)</t>
  </si>
  <si>
    <t>Mezőőri szolgálat</t>
  </si>
  <si>
    <t xml:space="preserve">Önkormányzat igazgatás tev.         </t>
  </si>
  <si>
    <t>Országgyűlési választás</t>
  </si>
  <si>
    <t>Önk.képviselő választás</t>
  </si>
  <si>
    <t>Önk.fel.nem tervezhető</t>
  </si>
  <si>
    <t>Finanszírozási műveletek</t>
  </si>
  <si>
    <t>Szennyvizelvezetés</t>
  </si>
  <si>
    <t>Település hulladékkezelés</t>
  </si>
  <si>
    <t>Egészségügyi tevékenység</t>
  </si>
  <si>
    <t>Háziorvosi szolgálat</t>
  </si>
  <si>
    <t>Védőnői szolgálat</t>
  </si>
  <si>
    <t>Iskola egészségügy</t>
  </si>
  <si>
    <t>Széchenyi István Általános Iskola</t>
  </si>
  <si>
    <t>Iskola étkeztetés</t>
  </si>
  <si>
    <t>Diáksport</t>
  </si>
  <si>
    <t>Szivárvány Napköziotthonos Óvoda</t>
  </si>
  <si>
    <t>Óvodai étkeztetés</t>
  </si>
  <si>
    <t>Munkahelyi vendéglátás</t>
  </si>
  <si>
    <t>Óvodai nevelés</t>
  </si>
  <si>
    <t>Összesen:</t>
  </si>
  <si>
    <t>Művelődési Központ</t>
  </si>
  <si>
    <t>Művelődési Ház</t>
  </si>
  <si>
    <t>Könyvtár</t>
  </si>
  <si>
    <t>Polgármesteri Hivatal 3/A</t>
  </si>
  <si>
    <t>Egészségügyi tevékenység 3/B</t>
  </si>
  <si>
    <t>Széchenyi István Általános Iskola                          3/C</t>
  </si>
  <si>
    <t>Szivárvány Napköziotthonos Óvoda 3/D</t>
  </si>
  <si>
    <t>Kisegítő mg. szolg.</t>
  </si>
  <si>
    <t>Közutak, hidak</t>
  </si>
  <si>
    <t>Ingatlan bérbeadása</t>
  </si>
  <si>
    <t>Ingatlan kezelés, forgalm. (lakások)</t>
  </si>
  <si>
    <t>Önkormányzat igazg. tev.</t>
  </si>
  <si>
    <t>OGY.választás</t>
  </si>
  <si>
    <t>Önkorm.képv.vál.</t>
  </si>
  <si>
    <t>Város és községgazdálkodás</t>
  </si>
  <si>
    <t>Település vízellátás</t>
  </si>
  <si>
    <t>Közvilágítás</t>
  </si>
  <si>
    <t>Állateü.tev.</t>
  </si>
  <si>
    <t>Házi segítségnyújtás</t>
  </si>
  <si>
    <t>Családsegítés</t>
  </si>
  <si>
    <t>Szociális étkeztetés</t>
  </si>
  <si>
    <t>Rendsz.szoc.pénzb.ell</t>
  </si>
  <si>
    <t>Rendsz.gy.véd.ell.</t>
  </si>
  <si>
    <t>Eseti szoc.p.ell.</t>
  </si>
  <si>
    <t>Eseti gy.véd.ell.</t>
  </si>
  <si>
    <t>Szennyvízelvezetés</t>
  </si>
  <si>
    <t>Település hulladékkez</t>
  </si>
  <si>
    <t>Temetkezés</t>
  </si>
  <si>
    <t>Fogorvosi Szolgálat</t>
  </si>
  <si>
    <t>Iskolai étkeztetés</t>
  </si>
  <si>
    <t>Általános iskolai oktatás</t>
  </si>
  <si>
    <t>Ált.Isk.Napközi o.ell.</t>
  </si>
  <si>
    <t>Művelődési központ</t>
  </si>
  <si>
    <t>2007. december 31.</t>
  </si>
  <si>
    <t>Polgármesteri Hivatal 4/A</t>
  </si>
  <si>
    <t>Tevékenység  4/B</t>
  </si>
  <si>
    <t xml:space="preserve">Széchenyi István </t>
  </si>
  <si>
    <t>Általános Iskola 4/C</t>
  </si>
  <si>
    <t>Szivárvány Napközi-</t>
  </si>
  <si>
    <t>otthonos Óvoda  4/D</t>
  </si>
  <si>
    <t>Művelődési központ 4/E</t>
  </si>
  <si>
    <t xml:space="preserve">Közutak, hidak </t>
  </si>
  <si>
    <t>Önkormányzat igazgatási tevékenység</t>
  </si>
  <si>
    <t>Széchenyi István</t>
  </si>
  <si>
    <t>Általános Iskola</t>
  </si>
  <si>
    <t xml:space="preserve">     Ezer Ft</t>
  </si>
  <si>
    <t xml:space="preserve">Cím       </t>
  </si>
  <si>
    <t>Felújítási cél</t>
  </si>
  <si>
    <t xml:space="preserve">Megnevezése                                 </t>
  </si>
  <si>
    <t>megnevezése</t>
  </si>
  <si>
    <t>1.Polgármesteri Hivatal</t>
  </si>
  <si>
    <t>5/A. sz. melléklet tartalmazza</t>
  </si>
  <si>
    <t>2. Egészségügyi tevékenység</t>
  </si>
  <si>
    <t>5/B. sz. melléklet tartalmazza</t>
  </si>
  <si>
    <t>3. Széchenyi István Általános Iskola</t>
  </si>
  <si>
    <t>5/C. sz. melléklet tartalmazza</t>
  </si>
  <si>
    <t>4. Szivárvány Napköziotthonos Óvoda</t>
  </si>
  <si>
    <t>5/D. sz. melléklet tartalmazza</t>
  </si>
  <si>
    <t>5. Művelődési központ</t>
  </si>
  <si>
    <t>5/E. sz. melléklet tartalmazza</t>
  </si>
  <si>
    <t xml:space="preserve">Összes felújítás:             </t>
  </si>
  <si>
    <t xml:space="preserve">Felújítási cél </t>
  </si>
  <si>
    <t xml:space="preserve">Polgármesteri </t>
  </si>
  <si>
    <t xml:space="preserve">Hivatal         </t>
  </si>
  <si>
    <t>Közutak,hidak</t>
  </si>
  <si>
    <t xml:space="preserve">-     „          -   </t>
  </si>
  <si>
    <t>Mindösszesen</t>
  </si>
  <si>
    <t xml:space="preserve">Egészségügyi            </t>
  </si>
  <si>
    <t xml:space="preserve">tevékenység          </t>
  </si>
  <si>
    <t>Háziorvosi szolg.</t>
  </si>
  <si>
    <t xml:space="preserve">Ált iskola étkeztetés </t>
  </si>
  <si>
    <t>Ált.iskola</t>
  </si>
  <si>
    <t>-        „     -</t>
  </si>
  <si>
    <t xml:space="preserve">Szivárvány Napköziotthonos Óvoda  </t>
  </si>
  <si>
    <t>Megnevezése</t>
  </si>
  <si>
    <t>Óvoda</t>
  </si>
  <si>
    <t>-    „    -</t>
  </si>
  <si>
    <t>Művelődési ház</t>
  </si>
  <si>
    <t xml:space="preserve">                    </t>
  </si>
  <si>
    <t xml:space="preserve">  Ezer Ft </t>
  </si>
  <si>
    <t xml:space="preserve">Cím  </t>
  </si>
  <si>
    <t xml:space="preserve">Megnevezés                                                                </t>
  </si>
  <si>
    <t xml:space="preserve">Beruházási cél </t>
  </si>
  <si>
    <t>6/A. sz. melléklet tartalmazza</t>
  </si>
  <si>
    <t>6/B. sz. melléklet tartalmazza</t>
  </si>
  <si>
    <t>Széchenyi István Általános</t>
  </si>
  <si>
    <t>Iskola</t>
  </si>
  <si>
    <t>6/C. sz. melléklet tartalmazza</t>
  </si>
  <si>
    <t>Szivárvány Napköziotthonos</t>
  </si>
  <si>
    <t>6/D. sz. melléklet tartalmazza</t>
  </si>
  <si>
    <t xml:space="preserve">Halászy Károly Művelődési Ház és Könyvtár </t>
  </si>
  <si>
    <t>6/E. sz. melléklet tartalmazza</t>
  </si>
  <si>
    <t>Összes beruházás</t>
  </si>
  <si>
    <t>-,,-</t>
  </si>
  <si>
    <t xml:space="preserve">                        -„-</t>
  </si>
  <si>
    <t>Önk.igazgatási tev.</t>
  </si>
  <si>
    <t>1 db hőlégsterilizátor</t>
  </si>
  <si>
    <t xml:space="preserve">Széchenyi István Általános Iskola     </t>
  </si>
  <si>
    <t>Általános iskola oktatás</t>
  </si>
  <si>
    <t>1 db számítógép</t>
  </si>
  <si>
    <t>1 db nyomtató</t>
  </si>
  <si>
    <t xml:space="preserve">Összesen:         </t>
  </si>
  <si>
    <t xml:space="preserve">Szivárvány Napköziotthonos Óvoda                                   </t>
  </si>
  <si>
    <t xml:space="preserve">Óvodai nevelés </t>
  </si>
  <si>
    <t>bevételei és kiadásai tájékoztató jelleggel, mérlegszerűen címenként</t>
  </si>
  <si>
    <t>Bevétel</t>
  </si>
  <si>
    <t>Kiadás</t>
  </si>
  <si>
    <t>Működés</t>
  </si>
  <si>
    <t xml:space="preserve">Felhalmozás </t>
  </si>
  <si>
    <t>Felhalmozás</t>
  </si>
  <si>
    <t>Polgármesteri Hivatal 7/A</t>
  </si>
  <si>
    <t>Szivárvány Napköziotthonos Óvoda 7/D</t>
  </si>
  <si>
    <t>Mindösszesen:</t>
  </si>
  <si>
    <t>Kisegítő mg. szolgálat</t>
  </si>
  <si>
    <t>Közutak üzemeltetése</t>
  </si>
  <si>
    <t>Ingatlan kez. forg. (lakások)</t>
  </si>
  <si>
    <t>Önkormányzat igazgatási tev.</t>
  </si>
  <si>
    <t>Önkormányzati választás</t>
  </si>
  <si>
    <t>Város és községgazdálk.</t>
  </si>
  <si>
    <t>Település vizellátás</t>
  </si>
  <si>
    <t>Közvilágitás</t>
  </si>
  <si>
    <t>Önk. feladatra nem tervezhető</t>
  </si>
  <si>
    <t>Állateü tevékenység</t>
  </si>
  <si>
    <t>Házi segitségnyújtás</t>
  </si>
  <si>
    <t>Családsegités</t>
  </si>
  <si>
    <t>Rendszeres szoc. pénzbeni ellátás</t>
  </si>
  <si>
    <t>Rendsz. Gyermekvédelmi ellátás</t>
  </si>
  <si>
    <t>Eseti szoc. pénzbeni ellátás</t>
  </si>
  <si>
    <t>Eseti gyermekvédelmi ellátás</t>
  </si>
  <si>
    <t>Temetkezési szolgálat</t>
  </si>
  <si>
    <t>Fogorvosi szolgálat</t>
  </si>
  <si>
    <t>Iskola intézmény étkeztetés</t>
  </si>
  <si>
    <t>Általános iskola napköziotthon</t>
  </si>
  <si>
    <t xml:space="preserve">Diáksport </t>
  </si>
  <si>
    <t xml:space="preserve">Művelődési Központ </t>
  </si>
  <si>
    <t xml:space="preserve">Művelődési Ház </t>
  </si>
  <si>
    <t>Fő</t>
  </si>
  <si>
    <t>1.) Polgármesteri Hivatal - önállóan gazdálkodó költségvetési szerv</t>
  </si>
  <si>
    <t>Kisegítő mezőgazdasági szolgáltatás</t>
  </si>
  <si>
    <t xml:space="preserve">2.) Széchenyi István Általános Iskola - részben önállóan gazdálkodó </t>
  </si>
  <si>
    <t>Iskolai nevelés</t>
  </si>
  <si>
    <t>Napköziotthonos ellátás</t>
  </si>
  <si>
    <t xml:space="preserve">Összesen: </t>
  </si>
  <si>
    <t>4.) Halászy Károly Művelődési Ház és Könyvtár – részben önállóan gazdálkodó</t>
  </si>
  <si>
    <t>5.) Egészségügy</t>
  </si>
  <si>
    <t>1-5.) Mindösszesen:</t>
  </si>
  <si>
    <t>Normatív állami hozzájárulásának  elszámolása</t>
  </si>
  <si>
    <t>Forintban</t>
  </si>
  <si>
    <t>Visszafizetendő</t>
  </si>
  <si>
    <t>Mut. sz.</t>
  </si>
  <si>
    <t>Összeg</t>
  </si>
  <si>
    <t>Igazgatás</t>
  </si>
  <si>
    <t xml:space="preserve">Tömegközl. </t>
  </si>
  <si>
    <t>Építésügyi feladat</t>
  </si>
  <si>
    <t>Lakott külterület</t>
  </si>
  <si>
    <t xml:space="preserve">Pénzbeli szoc. </t>
  </si>
  <si>
    <t>Lakáshoz jut.</t>
  </si>
  <si>
    <t>Iskola 1-4 évf.</t>
  </si>
  <si>
    <t>Iskola 5-8 évf.</t>
  </si>
  <si>
    <t>Napközi</t>
  </si>
  <si>
    <t>Helyi közművelődés</t>
  </si>
  <si>
    <t>Alsónémedi Nagyközség Önkormányzat</t>
  </si>
  <si>
    <t>Kötött felhasználású normatívák elszámolása</t>
  </si>
  <si>
    <t>Tényleges</t>
  </si>
  <si>
    <t>Év végi elt.</t>
  </si>
  <si>
    <t>Felh. összeg</t>
  </si>
  <si>
    <t>M.sz.</t>
  </si>
  <si>
    <t>FELÚJÍTÁS</t>
  </si>
  <si>
    <t>Alsónémedi Nagyközség Önkormányzat 2007. évi előirányzott és teljesített célonkénti</t>
  </si>
  <si>
    <t xml:space="preserve"> Alsónémedi Nagyközség Önkormányzat 2007. évi előirányzott és  teljesített célonkénti</t>
  </si>
  <si>
    <t>Felújítása</t>
  </si>
  <si>
    <t xml:space="preserve"> 2007. december 31.</t>
  </si>
  <si>
    <t>Halászy K. u. pótmunkák</t>
  </si>
  <si>
    <t>Ványi híd felújítása</t>
  </si>
  <si>
    <t>Ingatlan bérbeadás</t>
  </si>
  <si>
    <t>Opál Ház udvar burkolás</t>
  </si>
  <si>
    <t>Kerítés felújítás Fő út 1.</t>
  </si>
  <si>
    <t>Ingatlan kezelés (lakóépület)</t>
  </si>
  <si>
    <t>Temetkezési szolgáltatás</t>
  </si>
  <si>
    <t>Autóbuszvárókba 7 db pad</t>
  </si>
  <si>
    <t>Ravatalozó felújítás</t>
  </si>
  <si>
    <t>Temető kerítés felujítása</t>
  </si>
  <si>
    <t xml:space="preserve">Felújítása  </t>
  </si>
  <si>
    <t>Alsónémedi Nagyközség Önkormányzat  2007. évi előirányzott és teljesített  célonkénti</t>
  </si>
  <si>
    <t>Fő u.34.kerítés felújítás</t>
  </si>
  <si>
    <t>2 db gázvízmelegítő fejlesztése</t>
  </si>
  <si>
    <t>Fűtés korszerüsítés Iskola u. 1.</t>
  </si>
  <si>
    <t>Főbejárat korszerüsités Iskola u. 1.</t>
  </si>
  <si>
    <t>Műfüves pálya felújítása</t>
  </si>
  <si>
    <t>Riasztó rendszer felújítása</t>
  </si>
  <si>
    <t>Alsónémedi Nagyközség Önkormányzat 2007. évi előirányzott és teljesített  célonkénti</t>
  </si>
  <si>
    <t>Öntőzekút Szt.I.tér</t>
  </si>
  <si>
    <t>Kerítés felújítás Szt.I.tér</t>
  </si>
  <si>
    <t>Gumitégla burkolat felújítás Szt.I.tér</t>
  </si>
  <si>
    <t>Művelődési</t>
  </si>
  <si>
    <t>Központ</t>
  </si>
  <si>
    <t>Faluház nádtető felújítása</t>
  </si>
  <si>
    <t>Egészségi</t>
  </si>
  <si>
    <t>Ingatlan kezelés (lakások)</t>
  </si>
  <si>
    <t>Háziorvosi szolgáltatás</t>
  </si>
  <si>
    <t>Széchenyi István       Általános Iskola</t>
  </si>
  <si>
    <t>Beruházása</t>
  </si>
  <si>
    <t>Útépítés Széchenyi u. I. szakasza</t>
  </si>
  <si>
    <t>Útépítés Széchenyi u. III. szakasza</t>
  </si>
  <si>
    <t>Útalap: Templom u.</t>
  </si>
  <si>
    <t>Utalapos utcák aszfaltozása</t>
  </si>
  <si>
    <t>Útalap nélküli utcák útépítés</t>
  </si>
  <si>
    <t>Útépítési tervek:Nyárfa,Akácfa stb.</t>
  </si>
  <si>
    <t>Járdaépítés Fő út 1.</t>
  </si>
  <si>
    <t>Szellémi termék iparűzési program</t>
  </si>
  <si>
    <t>Telek vásárlás Dr.Kékesi</t>
  </si>
  <si>
    <t>Épület vásárlás Dr. Kékesi</t>
  </si>
  <si>
    <t>1 db laptop,monitor</t>
  </si>
  <si>
    <t>1 db számítógép igazg.</t>
  </si>
  <si>
    <t>1 db monitor műszak</t>
  </si>
  <si>
    <t>1 db számítogép idegenforg.</t>
  </si>
  <si>
    <t>1 db nyomtató igazgatás</t>
  </si>
  <si>
    <t>riasztórendszer</t>
  </si>
  <si>
    <t>klíma berendezés</t>
  </si>
  <si>
    <t>56-os emlékmű</t>
  </si>
  <si>
    <t>8 db hirdető tábla</t>
  </si>
  <si>
    <t>1 db díszkönyv "Osztrák-M.mon."</t>
  </si>
  <si>
    <t>1 db vérnyomásmérő és EKG</t>
  </si>
  <si>
    <t>Számítástechnikai eszk.3.részlet</t>
  </si>
  <si>
    <t>Kaputelefon</t>
  </si>
  <si>
    <t>3 db program</t>
  </si>
  <si>
    <t>öntözőkút Rákóczi u.</t>
  </si>
  <si>
    <t>kaputelefon</t>
  </si>
  <si>
    <t>1 db beépített öltözőszekrény</t>
  </si>
  <si>
    <t>1 db csúszda</t>
  </si>
  <si>
    <t>Előirányzat  2007</t>
  </si>
  <si>
    <t>Száma</t>
  </si>
  <si>
    <t>Főkönyvi számla</t>
  </si>
  <si>
    <t>Alsónémedi Nagyközség Önkormányzat vagyonkimutatása 2007. december 31.</t>
  </si>
  <si>
    <t>beruházása</t>
  </si>
  <si>
    <t>Értékpapír ÁZSIA-i</t>
  </si>
  <si>
    <t>AIRVAC Kft.</t>
  </si>
  <si>
    <t>DAKÖV Kft.</t>
  </si>
  <si>
    <t>Ált.isk.</t>
  </si>
  <si>
    <t>Pm.hiv.</t>
  </si>
  <si>
    <t>Közműfejl. Számlák</t>
  </si>
  <si>
    <t>Költségvetési függő, átfutó, kiegy.</t>
  </si>
  <si>
    <t>Költségvetésen kívüli függő, átfutó, kiegy.</t>
  </si>
  <si>
    <t>194 fejl.</t>
  </si>
  <si>
    <t>193 műk.</t>
  </si>
  <si>
    <t>Tárgyévi</t>
  </si>
  <si>
    <t>Pénzmaradvány-kimutatás</t>
  </si>
  <si>
    <t>Költségvetési bankszámla záróegyenlege</t>
  </si>
  <si>
    <t>Pénztár záróegyenlege</t>
  </si>
  <si>
    <t>Záró pénzkészlet összesen</t>
  </si>
  <si>
    <t>Költségvetés aktív elszámolások záró egyenleg</t>
  </si>
  <si>
    <t>Költsgévetés passzív elszámolások záró egyenleg</t>
  </si>
  <si>
    <t>Tárgyévi pénzmaradvány</t>
  </si>
  <si>
    <t>Előző évben képzett tartalék</t>
  </si>
  <si>
    <t>Költségvetési befizetés többlettámogatás miatt</t>
  </si>
  <si>
    <t>Költségvetési kiutalások kiutalatlan támogatás miatt</t>
  </si>
  <si>
    <t>Költségvetési pénzmaradvány</t>
  </si>
  <si>
    <t>Kötelezettséggel terhelt pénzmaradvány</t>
  </si>
  <si>
    <t>Önkormányzat 2007. évben foglalkoztatottak létszáma</t>
  </si>
  <si>
    <t>3.) Szivárvány Napköziotthonos Óvoda - részben önállóan gazdálkodó</t>
  </si>
  <si>
    <t xml:space="preserve">Összesen:            </t>
  </si>
  <si>
    <t>2007.évi</t>
  </si>
  <si>
    <t>2006.évi</t>
  </si>
  <si>
    <t xml:space="preserve">Alsónémedi Nagyközség Önkormányzat 2007. évi </t>
  </si>
  <si>
    <t>KIADÁS</t>
  </si>
  <si>
    <t>Előző évi maradvány visszafizetése</t>
  </si>
  <si>
    <t>Támogatásértékű működési kiadás</t>
  </si>
  <si>
    <t>Kiegyenlító,függő,átfutó kiadások</t>
  </si>
  <si>
    <t>Rövid lejáj.é.papírok vás.kincstárjegy</t>
  </si>
  <si>
    <t>Felhalmozási célú pénzeszk. átadás</t>
  </si>
  <si>
    <t>,</t>
  </si>
  <si>
    <t>Alsónémedi Nagyközség Önkormányzat 2007. évi előirányzott és teljesített címenkénti</t>
  </si>
  <si>
    <t>MŰKÖDÉSI KIADÁSA</t>
  </si>
  <si>
    <t>Művelődési Központ 3/E</t>
  </si>
  <si>
    <t>Helyi kisebbségi önkorm.</t>
  </si>
  <si>
    <t>Finanszirozási műveletek</t>
  </si>
  <si>
    <t>Működési kiadása</t>
  </si>
  <si>
    <t xml:space="preserve">Alsónémedi Nagyközség Önkormányzat 2007. évi működési és felhalmozási </t>
  </si>
  <si>
    <t>ÖSSZESÍTŐ</t>
  </si>
  <si>
    <t>Egészségügyi tevékenység 7/B</t>
  </si>
  <si>
    <t>Széchenyi István Általános Iskola 7/C</t>
  </si>
  <si>
    <t>Művelődési Központ 7/E</t>
  </si>
  <si>
    <t>Helyi kisebbségi önkormányzat</t>
  </si>
  <si>
    <t>Felahalmozás</t>
  </si>
  <si>
    <t>Széchenyi István           Általános Iskola</t>
  </si>
  <si>
    <t>Óvodai intézményi étkeztetés</t>
  </si>
  <si>
    <t>Alsónémedi Nagyközség Önkormányzat 2007. évi előirányzott és  teljesített</t>
  </si>
  <si>
    <t>Idegenforgalmi adó</t>
  </si>
  <si>
    <t>Átengedett SZJA adók</t>
  </si>
  <si>
    <t>Egyéb sajátos bevételek (talajterhelés)</t>
  </si>
  <si>
    <t>Támogatásértékű müködési bevétel</t>
  </si>
  <si>
    <t>Működési célú pénzeszk. átvétel államháztartáson kívülről</t>
  </si>
  <si>
    <t>Támogatás értékü felhalmozási célú pénzeszk. átvétel államházt. Kívülről</t>
  </si>
  <si>
    <t>Felhalmozási  célrú pénzeszk. átvétel államházt. kívülről</t>
  </si>
  <si>
    <t xml:space="preserve">Alsónémedi Nagyközség Önkormányzat költségvetés szervei  2007. évi </t>
  </si>
  <si>
    <t>Munkahelyi  vendéglátás</t>
  </si>
  <si>
    <t>Általános iskolai  oktatás</t>
  </si>
  <si>
    <t xml:space="preserve">Tárgy évi       </t>
  </si>
  <si>
    <t>Előző évi</t>
  </si>
  <si>
    <t xml:space="preserve">Tárgy évi     </t>
  </si>
  <si>
    <t>Elöző évi</t>
  </si>
  <si>
    <t xml:space="preserve">   2. Áruk, követelés fejében átv. eszk. és készletek</t>
  </si>
  <si>
    <t xml:space="preserve">  5. Idegen pénzeszk.számlái, helyi adók számlái</t>
  </si>
  <si>
    <t>IV. Üzemelt, kezelésre, koncesszióba adott eszk.</t>
  </si>
  <si>
    <t>2007. évi terv</t>
  </si>
  <si>
    <t>Évközi változások</t>
  </si>
  <si>
    <t>2007. évi tény</t>
  </si>
  <si>
    <t xml:space="preserve">Gyermekjóléti </t>
  </si>
  <si>
    <t>Szoc.étkezés</t>
  </si>
  <si>
    <t>Óvoda 4 hó 1 év</t>
  </si>
  <si>
    <t>Óvoda 4 hó 2-3 év</t>
  </si>
  <si>
    <t>Iskola 4 hó 2-3.évf.</t>
  </si>
  <si>
    <t>Iskola 4 hó 4.évf.</t>
  </si>
  <si>
    <t>Iskola 4 hó 5.évf.</t>
  </si>
  <si>
    <t>Iskola 4 hó 6.évf.</t>
  </si>
  <si>
    <t>Iskola 4 hó 7-8.évf.</t>
  </si>
  <si>
    <t>Iskola 4 hó 1.évf.</t>
  </si>
  <si>
    <t>Közoktatás 8 hó iskola</t>
  </si>
  <si>
    <t>Közoktatás 8 hó ped.sz.</t>
  </si>
  <si>
    <t>Közoktatás 8 hó óvoda</t>
  </si>
  <si>
    <t>Közoktatás 8 hó 1-4.évf. bej.</t>
  </si>
  <si>
    <t>Közoktatás 8 hó 5-8.évf. bej.</t>
  </si>
  <si>
    <t>Saj.4 hó 5-8.évf. magánt.</t>
  </si>
  <si>
    <t>Saj.8 hó 5-8.évf. gyt.</t>
  </si>
  <si>
    <t>Sajátos nevelés 8 hó int.óvoda</t>
  </si>
  <si>
    <t>Saj.nev.8 hó 5-8.évf. magánt.</t>
  </si>
  <si>
    <t>Közokt. 8 hó 1-4.évf.</t>
  </si>
  <si>
    <t>Közokt. 8 hó 5-8.évf.</t>
  </si>
  <si>
    <t>Közokt. 4 hó 1-4.évf.</t>
  </si>
  <si>
    <t>Közokt. 4 hó 5-8.évf.</t>
  </si>
  <si>
    <t>Gy.50% étk.3 és többgy.</t>
  </si>
  <si>
    <t>Gy.50% étk.5.évf.</t>
  </si>
  <si>
    <t>Gy.ingyenes étk. Óvoda</t>
  </si>
  <si>
    <t>Gy.ingyenes étk. 1-4 évf.</t>
  </si>
  <si>
    <t>Általános iskola tankönyv</t>
  </si>
  <si>
    <t>Gy.50% étk.bet.</t>
  </si>
  <si>
    <t>2007.  december 31.</t>
  </si>
  <si>
    <t>Gyvt.ingy.tankönyv bet.</t>
  </si>
  <si>
    <t>Gyvt.ingy.tankönyv saj.nev.</t>
  </si>
  <si>
    <t xml:space="preserve">Gyvt.ingy.rendsz.tankönyv </t>
  </si>
  <si>
    <t>Gyvt.ingy.tank. 3 v.többgy.</t>
  </si>
  <si>
    <t>Évk.vált.</t>
  </si>
  <si>
    <t>Ped.továbbk. 8 hó</t>
  </si>
  <si>
    <t>Ped.továbbk. 4 hó</t>
  </si>
  <si>
    <t>előirányzott és   teljesített címenkénti</t>
  </si>
  <si>
    <t>előirányzott és teljesített címenkénti</t>
  </si>
  <si>
    <t>BEVÉTELE</t>
  </si>
  <si>
    <t>BEVÉTEL</t>
  </si>
  <si>
    <t>FELÚJÍTÁS ÉS BERUHÁZÁS KIADÁSA</t>
  </si>
  <si>
    <r>
      <t>Alsónémedi Nagyközség Önkormányzat 2007. évi előirányzott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és teljesített címenkénti</t>
    </r>
  </si>
  <si>
    <t>Felújítás és beruházás kiadása</t>
  </si>
  <si>
    <t xml:space="preserve"> Összesen</t>
  </si>
  <si>
    <t>BERUHÁZÁSA</t>
  </si>
  <si>
    <t>Ssz</t>
  </si>
  <si>
    <t>Bevétel összesen</t>
  </si>
  <si>
    <t>Támogatás értékű műk.bevétel</t>
  </si>
  <si>
    <t>előirányzat és teljesítés</t>
  </si>
  <si>
    <t>KIADÁSA</t>
  </si>
  <si>
    <t>Kiegyenlítő, függő, átfutó kiadás</t>
  </si>
  <si>
    <t xml:space="preserve">Alsónémedi Nagyközség Önkormányzat </t>
  </si>
  <si>
    <t>Pénzmaradvány-kimutatása</t>
  </si>
  <si>
    <t xml:space="preserve">Alsónémedi Bolgár Kisebbségi Önkormányzat 2007.évi </t>
  </si>
  <si>
    <t>Posta és bank ktg.</t>
  </si>
  <si>
    <t>Koszorú vásárlás</t>
  </si>
  <si>
    <t>Szállás,étkezés</t>
  </si>
  <si>
    <t>Alsónémedi Bolgár Kisebbségi Önkormányzat 2007.évi</t>
  </si>
  <si>
    <t>1. sz. melléklet a 6/2008. (V. 07.) sz. önkormányzati rendelethez</t>
  </si>
  <si>
    <t>2/A. sz. melléklet a 6/2008. (V. 07.) önkormányzati rendelethez</t>
  </si>
  <si>
    <t>2.sz. melléklet a 6/2008. (V. 07.) sz. önkormányzati rendelethez</t>
  </si>
  <si>
    <t>2/B sz. melléklet a 6/2008. (V. 07.) sz. önkormányzati rendelethez</t>
  </si>
  <si>
    <t>2/C. melléklet a 6/2008. (V. 07.) sz. önkormányzati rendelethez</t>
  </si>
  <si>
    <t>2/D. melléklet a 6/2008. (V. 07.) sz. önkormányzati rendelethez</t>
  </si>
  <si>
    <t>2/E. melléklet a 6/2008. (V. 07.) sz. önkormányzati rendelethez</t>
  </si>
  <si>
    <t>3.sz. melléklet a 6/2008. (V. 07.) sz. önkormányzati rendelethez</t>
  </si>
  <si>
    <t xml:space="preserve">                3/A .sz.melléklet a 6/2008. (V. 07.) sz. önkormányzati rendelethez</t>
  </si>
  <si>
    <t>3/B. sz. melléklet a 6/2008. (V. 07.) sz. önkormányzati rendelethez</t>
  </si>
  <si>
    <t>3/C. sz. melléklet a 6/2008. (V. 07.) sz. önkormányzati rendelethez</t>
  </si>
  <si>
    <t>3/D. sz. melléklet a 6/2008. (V. 07.) sz. önkormányzati rendelethez</t>
  </si>
  <si>
    <t>3/E. sz. melléklet a 6/2008. (V. 07.) sz. önkormányzati rendelethez</t>
  </si>
  <si>
    <t>4. sz. melléklet a 6/2008. (V. 07.) sz. önkormányzati rendelethez</t>
  </si>
  <si>
    <t>4/A. sz. melléklet a 6/2008. (V. 07.) sz. önkormányzati rendelethez</t>
  </si>
  <si>
    <t>4/B. sz. melléklet a 6/2008. (V. 07.) sz. önkormányzati rendelethez</t>
  </si>
  <si>
    <t>4/C. sz. melléklet a 6/2008. (V. 07.) sz. önkormányzati rendelethez</t>
  </si>
  <si>
    <t>4/D. sz. melléklet a 6/2008. (V. 07.) sz. önkormányzati rendelethez</t>
  </si>
  <si>
    <t>4/E. sz. melléklet a 6/2008. (V. 07.) sz. önkormányzati rendelethez</t>
  </si>
  <si>
    <t>5. sz. melléklet a 6/2008. (V. 07.) sz. önkormányzati rendelethez</t>
  </si>
  <si>
    <t>5/A. sz. melléklet a 6/2008. (V. 07.) sz. önkormányzati rendelethez</t>
  </si>
  <si>
    <t xml:space="preserve">5/B. sz. melléklet a 6/2008. (V. 07.) sz. önkormányzati rendelethez           </t>
  </si>
  <si>
    <t>5/C. sz. melléklet a 6/2008. (V. 07.) sz. önkormányzati rendelethez</t>
  </si>
  <si>
    <t xml:space="preserve">5/D. sz. melléklet a 6/2008. (V. 07.) sz. önkormányzati rendelethez </t>
  </si>
  <si>
    <t xml:space="preserve">5/E. sz. melléklet a 6/2008. (V. 07.) sz. önkormányzati rendelethez </t>
  </si>
  <si>
    <t>6. sz. melléklet a 6/2008. (V. 07.) sz. önkormányzati rendelethez</t>
  </si>
  <si>
    <t>6/A. sz. melléklet a  6/2008. (V. 07.) sz. önkormányzati rendelethez</t>
  </si>
  <si>
    <t xml:space="preserve">6/B. sz. melléklet a 6/2008. (V. 07.) sz. önkormányzati rendelethez </t>
  </si>
  <si>
    <t>6/C. sz. melléklet a 6/2008. (V. 07.) sz. önkormányzati rendelethez</t>
  </si>
  <si>
    <t>6/D. sz. melléklet a 6/2008. (V. 07.) sz. önkormányzati rendelethez</t>
  </si>
  <si>
    <t>6/E. sz. melléklet a 6/2008. (V. 07.) sz. önkormányzati rendelethez</t>
  </si>
  <si>
    <r>
      <t>7</t>
    </r>
    <r>
      <rPr>
        <b/>
        <sz val="12"/>
        <rFont val="Times New Roman"/>
        <family val="1"/>
      </rPr>
      <t xml:space="preserve">. sz. melléklet a 6/2008. (V. 07.) sz. önkormányzati rendelethez </t>
    </r>
  </si>
  <si>
    <r>
      <t xml:space="preserve">7/A. sz. </t>
    </r>
    <r>
      <rPr>
        <b/>
        <sz val="12"/>
        <rFont val="Times New Roman"/>
        <family val="1"/>
      </rPr>
      <t>melléklet a 6/2008. (V. 07.) sz. önkormányzati rendelethez</t>
    </r>
    <r>
      <rPr>
        <b/>
        <sz val="11"/>
        <rFont val="Times New Roman"/>
        <family val="1"/>
      </rPr>
      <t xml:space="preserve"> </t>
    </r>
  </si>
  <si>
    <r>
      <t>7</t>
    </r>
    <r>
      <rPr>
        <b/>
        <sz val="12"/>
        <rFont val="Times New Roman"/>
        <family val="1"/>
      </rPr>
      <t xml:space="preserve">/B. sz. melléklet a melléklet a 6/2008. (V. 07.) sz. önkormányzati rendelethez </t>
    </r>
  </si>
  <si>
    <r>
      <t>7</t>
    </r>
    <r>
      <rPr>
        <b/>
        <sz val="12"/>
        <rFont val="Times New Roman"/>
        <family val="1"/>
      </rPr>
      <t xml:space="preserve">/C. sz. melléklet a melléklet a 6/2008. (V. 07.) sz. önkormányzati rendelethez </t>
    </r>
  </si>
  <si>
    <r>
      <t>7</t>
    </r>
    <r>
      <rPr>
        <b/>
        <sz val="12"/>
        <rFont val="Times New Roman"/>
        <family val="1"/>
      </rPr>
      <t xml:space="preserve">/D. sz. melléklet a melléklet a 6/2008. (V. 07.) sz. önkormányzati rendelethez </t>
    </r>
  </si>
  <si>
    <r>
      <t>7</t>
    </r>
    <r>
      <rPr>
        <b/>
        <sz val="12"/>
        <rFont val="Times New Roman"/>
        <family val="1"/>
      </rPr>
      <t xml:space="preserve">/E. sz. melléklet a melléklet a 6/2008. (V. 07.) sz. önkormányzati rendelethez </t>
    </r>
  </si>
  <si>
    <t>8. sz. melléklet a 6/2008. (V. 07.) sz. önkormányzati rendelethez</t>
  </si>
  <si>
    <t>9. sz. melléklet a 6/2008. (V. 07.) sz. önkormányzati rendelethez</t>
  </si>
  <si>
    <t>9/A. sz. melléklet a 6/2008. (V. 07.) sz. önkormányzati rendelethez</t>
  </si>
  <si>
    <t>10. sz. melléklet a 6/2008. (V. 07.) sz. önkormányzati rendelethez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</si>
</sst>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Igen&quot;;&quot;Igen&quot;;&quot;Nem&quot;"/>
    <numFmt numFmtId="173" formatCode="&quot;Igaz&quot;;&quot;Igaz&quot;;&quot;Hamis&quot;"/>
    <numFmt numFmtId="174" formatCode="&quot;Be&quot;;&quot;Be&quot;;&quot;Ki&quot;"/>
    <numFmt numFmtId="175" formatCode="_-* #,##0.0\ _F_t_-;\-* #,##0.0\ _F_t_-;_-* &quot;-&quot;??\ _F_t_-;_-@_-"/>
    <numFmt numFmtId="176" formatCode="_-* #,##0\ _F_t_-;\-* #,##0\ _F_t_-;_-* &quot;-&quot;??\ _F_t_-;_-@_-"/>
  </numFmts>
  <fonts count="24">
    <font>
      <sz val="10"/>
      <name val="Arial CE"/>
      <family val="0"/>
    </font>
    <font>
      <sz val="12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u val="single"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2"/>
      <name val="Arial CE"/>
      <family val="0"/>
    </font>
    <font>
      <b/>
      <sz val="12"/>
      <name val="Arial CE"/>
      <family val="0"/>
    </font>
    <font>
      <b/>
      <sz val="13"/>
      <name val="Times New Roman"/>
      <family val="1"/>
    </font>
    <font>
      <sz val="14"/>
      <name val="Arial CE"/>
      <family val="0"/>
    </font>
    <font>
      <b/>
      <sz val="14"/>
      <name val="Arial CE"/>
      <family val="0"/>
    </font>
    <font>
      <i/>
      <sz val="14"/>
      <name val="Arial CE"/>
      <family val="0"/>
    </font>
    <font>
      <sz val="8"/>
      <name val="Arial CE"/>
      <family val="0"/>
    </font>
    <font>
      <b/>
      <i/>
      <sz val="11"/>
      <name val="Times New Roman"/>
      <family val="1"/>
    </font>
    <font>
      <sz val="11"/>
      <name val="Arial CE"/>
      <family val="0"/>
    </font>
    <font>
      <b/>
      <i/>
      <sz val="14"/>
      <name val="Arial CE"/>
      <family val="0"/>
    </font>
  </fonts>
  <fills count="2">
    <fill>
      <patternFill/>
    </fill>
    <fill>
      <patternFill patternType="gray125"/>
    </fill>
  </fills>
  <borders count="103">
    <border>
      <left/>
      <right/>
      <top/>
      <bottom/>
      <diagonal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ck"/>
      <bottom style="thick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ck"/>
      <right style="medium"/>
      <top>
        <color indexed="63"/>
      </top>
      <bottom style="thick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medium"/>
      <right style="thick"/>
      <top style="thick"/>
      <bottom>
        <color indexed="63"/>
      </bottom>
    </border>
    <border>
      <left style="medium"/>
      <right style="medium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medium"/>
      <right style="thick"/>
      <top>
        <color indexed="63"/>
      </top>
      <bottom style="medium"/>
    </border>
    <border>
      <left style="thick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ck"/>
    </border>
    <border>
      <left style="thick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>
        <color indexed="63"/>
      </top>
      <bottom style="thick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ck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thick">
        <color indexed="8"/>
      </bottom>
    </border>
    <border>
      <left style="thin"/>
      <right style="thin"/>
      <top style="thin"/>
      <bottom style="thin"/>
    </border>
    <border>
      <left style="medium">
        <color indexed="8"/>
      </left>
      <right style="medium">
        <color indexed="8"/>
      </right>
      <top>
        <color indexed="63"/>
      </top>
      <bottom style="thick">
        <color indexed="8"/>
      </bottom>
    </border>
    <border>
      <left>
        <color indexed="63"/>
      </left>
      <right style="thick"/>
      <top>
        <color indexed="63"/>
      </top>
      <bottom style="medium"/>
    </border>
    <border>
      <left style="thick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ck"/>
      <right style="medium"/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ck"/>
      <top style="thick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medium">
        <color indexed="8"/>
      </right>
      <top style="medium"/>
      <bottom style="medium">
        <color indexed="8"/>
      </bottom>
    </border>
    <border>
      <left style="medium"/>
      <right style="medium">
        <color indexed="8"/>
      </right>
      <top>
        <color indexed="63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/>
      <bottom style="medium">
        <color indexed="8"/>
      </bottom>
    </border>
    <border>
      <left style="medium"/>
      <right style="medium"/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ck"/>
      <top>
        <color indexed="63"/>
      </top>
      <bottom style="medium"/>
    </border>
    <border>
      <left style="medium"/>
      <right style="thick"/>
      <top style="thick"/>
      <bottom style="medium"/>
    </border>
    <border>
      <left style="medium"/>
      <right style="thick"/>
      <top>
        <color indexed="63"/>
      </top>
      <bottom style="thick"/>
    </border>
    <border>
      <left style="medium"/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  <border>
      <left>
        <color indexed="63"/>
      </left>
      <right style="thin"/>
      <top style="thin"/>
      <bottom style="thin"/>
    </border>
    <border>
      <left style="medium">
        <color indexed="8"/>
      </left>
      <right style="medium"/>
      <top style="medium"/>
      <bottom>
        <color indexed="63"/>
      </bottom>
    </border>
    <border>
      <left style="medium">
        <color indexed="8"/>
      </left>
      <right style="medium"/>
      <top>
        <color indexed="63"/>
      </top>
      <bottom style="medium"/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ck"/>
      <top>
        <color indexed="63"/>
      </top>
      <bottom>
        <color indexed="63"/>
      </bottom>
    </border>
    <border>
      <left style="medium"/>
      <right style="thick"/>
      <top style="medium"/>
      <bottom>
        <color indexed="63"/>
      </bottom>
    </border>
    <border>
      <left style="medium">
        <color indexed="8"/>
      </left>
      <right>
        <color indexed="63"/>
      </right>
      <top style="thick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ck">
        <color indexed="8"/>
      </top>
      <bottom style="medium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/>
      <top style="medium"/>
      <bottom style="medium">
        <color indexed="8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ck"/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/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2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justify"/>
    </xf>
    <xf numFmtId="0" fontId="1" fillId="0" borderId="0" xfId="0" applyFont="1" applyAlignment="1">
      <alignment horizontal="justify"/>
    </xf>
    <xf numFmtId="0" fontId="3" fillId="0" borderId="0" xfId="0" applyFont="1" applyAlignment="1">
      <alignment horizontal="justify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5" fillId="0" borderId="1" xfId="0" applyFont="1" applyBorder="1" applyAlignment="1">
      <alignment horizontal="right" vertical="top" wrapText="1"/>
    </xf>
    <xf numFmtId="0" fontId="4" fillId="0" borderId="2" xfId="0" applyFont="1" applyBorder="1" applyAlignment="1">
      <alignment horizontal="right" vertical="top" wrapText="1"/>
    </xf>
    <xf numFmtId="0" fontId="6" fillId="0" borderId="0" xfId="0" applyFont="1" applyAlignment="1">
      <alignment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3"/>
    </xf>
    <xf numFmtId="0" fontId="4" fillId="0" borderId="3" xfId="0" applyFont="1" applyBorder="1" applyAlignment="1">
      <alignment vertical="top" wrapText="1"/>
    </xf>
    <xf numFmtId="0" fontId="4" fillId="0" borderId="4" xfId="0" applyFont="1" applyBorder="1" applyAlignment="1">
      <alignment vertical="top" wrapText="1"/>
    </xf>
    <xf numFmtId="0" fontId="4" fillId="0" borderId="5" xfId="0" applyFont="1" applyBorder="1" applyAlignment="1">
      <alignment horizontal="center" vertical="top" wrapText="1"/>
    </xf>
    <xf numFmtId="0" fontId="5" fillId="0" borderId="4" xfId="0" applyFont="1" applyBorder="1" applyAlignment="1">
      <alignment vertical="top" wrapText="1"/>
    </xf>
    <xf numFmtId="0" fontId="5" fillId="0" borderId="5" xfId="0" applyFont="1" applyBorder="1" applyAlignment="1">
      <alignment horizontal="right" vertical="top" wrapText="1"/>
    </xf>
    <xf numFmtId="0" fontId="4" fillId="0" borderId="5" xfId="0" applyFont="1" applyBorder="1" applyAlignment="1">
      <alignment horizontal="right" vertical="top" wrapText="1"/>
    </xf>
    <xf numFmtId="0" fontId="5" fillId="0" borderId="0" xfId="0" applyFont="1" applyAlignment="1">
      <alignment horizontal="justify"/>
    </xf>
    <xf numFmtId="0" fontId="5" fillId="0" borderId="5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justify" vertical="top" wrapText="1"/>
    </xf>
    <xf numFmtId="0" fontId="4" fillId="0" borderId="7" xfId="0" applyFont="1" applyBorder="1" applyAlignment="1">
      <alignment horizontal="justify" vertical="top" wrapText="1"/>
    </xf>
    <xf numFmtId="0" fontId="2" fillId="0" borderId="8" xfId="0" applyFont="1" applyBorder="1" applyAlignment="1">
      <alignment horizontal="center" vertical="top" wrapText="1"/>
    </xf>
    <xf numFmtId="0" fontId="4" fillId="0" borderId="0" xfId="0" applyFont="1" applyAlignment="1">
      <alignment horizontal="justify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1" xfId="0" applyFont="1" applyBorder="1" applyAlignment="1">
      <alignment horizontal="right" vertical="top" wrapText="1"/>
    </xf>
    <xf numFmtId="0" fontId="2" fillId="0" borderId="9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6" fillId="0" borderId="0" xfId="0" applyFont="1" applyAlignment="1">
      <alignment horizontal="justify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3" fillId="0" borderId="11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3" fillId="0" borderId="16" xfId="0" applyFont="1" applyBorder="1" applyAlignment="1">
      <alignment vertical="top" wrapText="1"/>
    </xf>
    <xf numFmtId="0" fontId="2" fillId="0" borderId="8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0" xfId="0" applyFont="1" applyAlignment="1">
      <alignment horizontal="right"/>
    </xf>
    <xf numFmtId="0" fontId="3" fillId="0" borderId="11" xfId="0" applyFont="1" applyBorder="1" applyAlignment="1">
      <alignment horizontal="center" vertical="top" wrapText="1"/>
    </xf>
    <xf numFmtId="0" fontId="3" fillId="0" borderId="8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2" fillId="0" borderId="1" xfId="0" applyFont="1" applyBorder="1" applyAlignment="1">
      <alignment horizontal="center" vertical="top" wrapText="1"/>
    </xf>
    <xf numFmtId="0" fontId="3" fillId="0" borderId="17" xfId="0" applyFont="1" applyBorder="1" applyAlignment="1">
      <alignment vertical="top" wrapText="1"/>
    </xf>
    <xf numFmtId="0" fontId="5" fillId="0" borderId="11" xfId="0" applyFont="1" applyBorder="1" applyAlignment="1">
      <alignment vertical="top" wrapText="1"/>
    </xf>
    <xf numFmtId="0" fontId="5" fillId="0" borderId="17" xfId="0" applyFont="1" applyBorder="1" applyAlignment="1">
      <alignment vertical="top" wrapText="1"/>
    </xf>
    <xf numFmtId="0" fontId="5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vertical="top" wrapText="1"/>
    </xf>
    <xf numFmtId="0" fontId="4" fillId="0" borderId="1" xfId="0" applyFont="1" applyBorder="1" applyAlignment="1">
      <alignment horizontal="right" vertical="top" wrapText="1"/>
    </xf>
    <xf numFmtId="0" fontId="4" fillId="0" borderId="17" xfId="0" applyFont="1" applyBorder="1" applyAlignment="1">
      <alignment vertical="top" wrapText="1"/>
    </xf>
    <xf numFmtId="0" fontId="3" fillId="0" borderId="18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right" vertical="top" wrapText="1"/>
    </xf>
    <xf numFmtId="0" fontId="2" fillId="0" borderId="20" xfId="0" applyFont="1" applyBorder="1" applyAlignment="1">
      <alignment horizontal="justify" vertical="top" wrapText="1"/>
    </xf>
    <xf numFmtId="0" fontId="2" fillId="0" borderId="21" xfId="0" applyFont="1" applyBorder="1" applyAlignment="1">
      <alignment horizontal="justify" vertical="top" wrapText="1"/>
    </xf>
    <xf numFmtId="0" fontId="2" fillId="0" borderId="22" xfId="0" applyFont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justify" vertical="top" wrapText="1"/>
    </xf>
    <xf numFmtId="0" fontId="3" fillId="0" borderId="4" xfId="0" applyFont="1" applyBorder="1" applyAlignment="1">
      <alignment vertical="top" wrapText="1"/>
    </xf>
    <xf numFmtId="0" fontId="3" fillId="0" borderId="5" xfId="0" applyFont="1" applyBorder="1" applyAlignment="1">
      <alignment horizontal="right" vertical="top" wrapText="1"/>
    </xf>
    <xf numFmtId="0" fontId="2" fillId="0" borderId="4" xfId="0" applyFont="1" applyBorder="1" applyAlignment="1">
      <alignment horizontal="justify" vertical="top" wrapText="1"/>
    </xf>
    <xf numFmtId="0" fontId="2" fillId="0" borderId="5" xfId="0" applyFont="1" applyBorder="1" applyAlignment="1">
      <alignment horizontal="right" vertical="top" wrapText="1"/>
    </xf>
    <xf numFmtId="0" fontId="3" fillId="0" borderId="4" xfId="0" applyFont="1" applyBorder="1" applyAlignment="1">
      <alignment horizontal="right" vertical="top" wrapText="1"/>
    </xf>
    <xf numFmtId="0" fontId="9" fillId="0" borderId="0" xfId="0" applyFont="1" applyAlignment="1">
      <alignment horizontal="center"/>
    </xf>
    <xf numFmtId="0" fontId="5" fillId="0" borderId="24" xfId="0" applyFont="1" applyBorder="1" applyAlignment="1">
      <alignment horizontal="right" vertical="top" wrapText="1"/>
    </xf>
    <xf numFmtId="0" fontId="10" fillId="0" borderId="20" xfId="0" applyFont="1" applyBorder="1" applyAlignment="1">
      <alignment horizontal="justify" vertical="top" wrapText="1"/>
    </xf>
    <xf numFmtId="0" fontId="10" fillId="0" borderId="21" xfId="0" applyFont="1" applyBorder="1" applyAlignment="1">
      <alignment horizontal="justify" vertical="top" wrapText="1"/>
    </xf>
    <xf numFmtId="0" fontId="10" fillId="0" borderId="22" xfId="0" applyFont="1" applyBorder="1" applyAlignment="1">
      <alignment horizontal="justify" vertical="top" wrapText="1"/>
    </xf>
    <xf numFmtId="0" fontId="10" fillId="0" borderId="23" xfId="0" applyFont="1" applyBorder="1" applyAlignment="1">
      <alignment horizontal="justify" vertical="top" wrapText="1"/>
    </xf>
    <xf numFmtId="0" fontId="6" fillId="0" borderId="4" xfId="0" applyFont="1" applyBorder="1" applyAlignment="1">
      <alignment horizontal="justify" vertical="top" wrapText="1"/>
    </xf>
    <xf numFmtId="0" fontId="6" fillId="0" borderId="5" xfId="0" applyFont="1" applyBorder="1" applyAlignment="1">
      <alignment horizontal="right" vertical="top" wrapText="1"/>
    </xf>
    <xf numFmtId="0" fontId="6" fillId="0" borderId="4" xfId="0" applyFont="1" applyBorder="1" applyAlignment="1">
      <alignment vertical="top" wrapText="1"/>
    </xf>
    <xf numFmtId="0" fontId="10" fillId="0" borderId="4" xfId="0" applyFont="1" applyBorder="1" applyAlignment="1">
      <alignment horizontal="justify" vertical="top" wrapText="1"/>
    </xf>
    <xf numFmtId="0" fontId="10" fillId="0" borderId="5" xfId="0" applyFont="1" applyBorder="1" applyAlignment="1">
      <alignment horizontal="right" vertical="top" wrapText="1"/>
    </xf>
    <xf numFmtId="0" fontId="2" fillId="0" borderId="21" xfId="0" applyFont="1" applyBorder="1" applyAlignment="1">
      <alignment vertical="top" wrapText="1"/>
    </xf>
    <xf numFmtId="0" fontId="2" fillId="0" borderId="22" xfId="0" applyFont="1" applyBorder="1" applyAlignment="1">
      <alignment horizontal="justify" vertical="top" wrapText="1"/>
    </xf>
    <xf numFmtId="0" fontId="2" fillId="0" borderId="23" xfId="0" applyFont="1" applyBorder="1" applyAlignment="1">
      <alignment horizontal="justify" vertical="top" wrapText="1"/>
    </xf>
    <xf numFmtId="0" fontId="2" fillId="0" borderId="25" xfId="0" applyFont="1" applyBorder="1" applyAlignment="1">
      <alignment vertical="top" wrapText="1"/>
    </xf>
    <xf numFmtId="0" fontId="13" fillId="0" borderId="0" xfId="0" applyFont="1" applyAlignment="1">
      <alignment/>
    </xf>
    <xf numFmtId="0" fontId="4" fillId="0" borderId="26" xfId="0" applyFont="1" applyBorder="1" applyAlignment="1">
      <alignment horizontal="right" vertical="top" wrapText="1"/>
    </xf>
    <xf numFmtId="0" fontId="8" fillId="0" borderId="0" xfId="0" applyFont="1" applyAlignment="1">
      <alignment horizontal="justify"/>
    </xf>
    <xf numFmtId="0" fontId="8" fillId="0" borderId="18" xfId="0" applyFont="1" applyBorder="1" applyAlignment="1">
      <alignment horizontal="justify" vertical="top" wrapText="1"/>
    </xf>
    <xf numFmtId="0" fontId="8" fillId="0" borderId="1" xfId="0" applyFont="1" applyBorder="1" applyAlignment="1">
      <alignment horizontal="right" vertical="top" wrapText="1"/>
    </xf>
    <xf numFmtId="0" fontId="8" fillId="0" borderId="1" xfId="0" applyFont="1" applyBorder="1" applyAlignment="1">
      <alignment horizontal="center" vertical="top" wrapText="1"/>
    </xf>
    <xf numFmtId="0" fontId="8" fillId="0" borderId="27" xfId="0" applyFont="1" applyBorder="1" applyAlignment="1">
      <alignment horizontal="justify" vertical="top" wrapText="1"/>
    </xf>
    <xf numFmtId="0" fontId="8" fillId="0" borderId="28" xfId="0" applyFont="1" applyBorder="1" applyAlignment="1">
      <alignment horizontal="right" vertical="top" wrapText="1"/>
    </xf>
    <xf numFmtId="0" fontId="9" fillId="0" borderId="29" xfId="0" applyFont="1" applyBorder="1" applyAlignment="1">
      <alignment horizontal="justify" vertical="top" wrapText="1"/>
    </xf>
    <xf numFmtId="0" fontId="9" fillId="0" borderId="30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right" vertical="top" wrapText="1"/>
    </xf>
    <xf numFmtId="0" fontId="3" fillId="0" borderId="31" xfId="0" applyFont="1" applyBorder="1" applyAlignment="1">
      <alignment horizontal="center" vertical="top" wrapText="1"/>
    </xf>
    <xf numFmtId="0" fontId="9" fillId="0" borderId="16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justify" vertical="top" wrapText="1"/>
    </xf>
    <xf numFmtId="0" fontId="5" fillId="0" borderId="1" xfId="0" applyFont="1" applyBorder="1" applyAlignment="1">
      <alignment horizontal="justify" vertical="top" wrapText="1"/>
    </xf>
    <xf numFmtId="0" fontId="3" fillId="0" borderId="9" xfId="0" applyFont="1" applyBorder="1" applyAlignment="1">
      <alignment horizontal="justify" vertical="top" wrapText="1"/>
    </xf>
    <xf numFmtId="0" fontId="5" fillId="0" borderId="19" xfId="0" applyFont="1" applyBorder="1" applyAlignment="1">
      <alignment horizontal="justify" vertical="top" wrapText="1"/>
    </xf>
    <xf numFmtId="0" fontId="5" fillId="0" borderId="32" xfId="0" applyFont="1" applyBorder="1" applyAlignment="1">
      <alignment horizontal="right" vertical="top" wrapText="1"/>
    </xf>
    <xf numFmtId="0" fontId="4" fillId="0" borderId="33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right" vertical="top" wrapText="1"/>
    </xf>
    <xf numFmtId="0" fontId="5" fillId="0" borderId="17" xfId="0" applyFont="1" applyBorder="1" applyAlignment="1">
      <alignment horizontal="right" vertical="top" wrapText="1"/>
    </xf>
    <xf numFmtId="0" fontId="2" fillId="0" borderId="34" xfId="0" applyFont="1" applyBorder="1" applyAlignment="1">
      <alignment horizontal="center" vertical="top" wrapText="1"/>
    </xf>
    <xf numFmtId="0" fontId="2" fillId="0" borderId="35" xfId="0" applyFont="1" applyBorder="1" applyAlignment="1">
      <alignment horizontal="center" vertical="top" wrapText="1"/>
    </xf>
    <xf numFmtId="0" fontId="2" fillId="0" borderId="36" xfId="0" applyFont="1" applyBorder="1" applyAlignment="1">
      <alignment horizontal="right" vertical="top" wrapText="1"/>
    </xf>
    <xf numFmtId="0" fontId="3" fillId="0" borderId="37" xfId="0" applyFont="1" applyBorder="1" applyAlignment="1">
      <alignment horizontal="right" vertical="top" wrapText="1"/>
    </xf>
    <xf numFmtId="0" fontId="3" fillId="0" borderId="0" xfId="0" applyFont="1" applyBorder="1" applyAlignment="1">
      <alignment horizontal="right" vertical="top" wrapText="1"/>
    </xf>
    <xf numFmtId="0" fontId="3" fillId="0" borderId="24" xfId="0" applyFont="1" applyBorder="1" applyAlignment="1">
      <alignment horizontal="right" vertical="top" wrapText="1"/>
    </xf>
    <xf numFmtId="0" fontId="2" fillId="0" borderId="24" xfId="0" applyFont="1" applyBorder="1" applyAlignment="1">
      <alignment horizontal="right" vertical="top" wrapText="1"/>
    </xf>
    <xf numFmtId="0" fontId="3" fillId="0" borderId="38" xfId="0" applyFont="1" applyBorder="1" applyAlignment="1">
      <alignment horizontal="right" vertical="top" wrapText="1"/>
    </xf>
    <xf numFmtId="0" fontId="2" fillId="0" borderId="39" xfId="0" applyFont="1" applyBorder="1" applyAlignment="1">
      <alignment horizontal="center" vertical="top" wrapText="1"/>
    </xf>
    <xf numFmtId="0" fontId="2" fillId="0" borderId="40" xfId="0" applyFont="1" applyBorder="1" applyAlignment="1">
      <alignment horizontal="center" vertical="top" wrapText="1"/>
    </xf>
    <xf numFmtId="0" fontId="2" fillId="0" borderId="41" xfId="0" applyFont="1" applyBorder="1" applyAlignment="1">
      <alignment horizontal="center" vertical="top" wrapText="1"/>
    </xf>
    <xf numFmtId="0" fontId="3" fillId="0" borderId="42" xfId="0" applyFont="1" applyBorder="1" applyAlignment="1">
      <alignment horizontal="right" vertical="top" wrapText="1"/>
    </xf>
    <xf numFmtId="0" fontId="2" fillId="0" borderId="43" xfId="0" applyFont="1" applyBorder="1" applyAlignment="1">
      <alignment vertical="top" wrapText="1"/>
    </xf>
    <xf numFmtId="0" fontId="2" fillId="0" borderId="44" xfId="0" applyFont="1" applyBorder="1" applyAlignment="1">
      <alignment horizontal="right" vertical="top" wrapText="1"/>
    </xf>
    <xf numFmtId="0" fontId="3" fillId="0" borderId="45" xfId="0" applyFont="1" applyBorder="1" applyAlignment="1">
      <alignment vertical="top" wrapText="1"/>
    </xf>
    <xf numFmtId="0" fontId="3" fillId="0" borderId="39" xfId="0" applyFont="1" applyBorder="1" applyAlignment="1">
      <alignment vertical="top" wrapText="1"/>
    </xf>
    <xf numFmtId="0" fontId="3" fillId="0" borderId="33" xfId="0" applyFont="1" applyBorder="1" applyAlignment="1">
      <alignment horizontal="right" vertical="top" wrapText="1"/>
    </xf>
    <xf numFmtId="0" fontId="3" fillId="0" borderId="46" xfId="0" applyFont="1" applyBorder="1" applyAlignment="1">
      <alignment vertical="top" wrapText="1"/>
    </xf>
    <xf numFmtId="0" fontId="3" fillId="0" borderId="47" xfId="0" applyFont="1" applyBorder="1" applyAlignment="1">
      <alignment vertical="top" wrapText="1"/>
    </xf>
    <xf numFmtId="0" fontId="3" fillId="0" borderId="48" xfId="0" applyFont="1" applyBorder="1" applyAlignment="1">
      <alignment vertical="top" wrapText="1"/>
    </xf>
    <xf numFmtId="0" fontId="2" fillId="0" borderId="47" xfId="0" applyFont="1" applyBorder="1" applyAlignment="1">
      <alignment vertical="top" wrapText="1"/>
    </xf>
    <xf numFmtId="0" fontId="3" fillId="0" borderId="47" xfId="0" applyFont="1" applyBorder="1" applyAlignment="1">
      <alignment horizontal="left" vertical="top" wrapText="1"/>
    </xf>
    <xf numFmtId="0" fontId="2" fillId="0" borderId="48" xfId="0" applyFont="1" applyBorder="1" applyAlignment="1">
      <alignment vertical="top" wrapText="1"/>
    </xf>
    <xf numFmtId="0" fontId="2" fillId="0" borderId="49" xfId="0" applyFont="1" applyBorder="1" applyAlignment="1">
      <alignment horizontal="center" vertical="top" wrapText="1"/>
    </xf>
    <xf numFmtId="0" fontId="2" fillId="0" borderId="50" xfId="0" applyFont="1" applyBorder="1" applyAlignment="1">
      <alignment horizontal="center" vertical="top" wrapText="1"/>
    </xf>
    <xf numFmtId="0" fontId="3" fillId="0" borderId="51" xfId="0" applyFont="1" applyBorder="1" applyAlignment="1">
      <alignment vertical="top" wrapText="1"/>
    </xf>
    <xf numFmtId="0" fontId="3" fillId="0" borderId="52" xfId="0" applyFont="1" applyBorder="1" applyAlignment="1">
      <alignment vertical="top" wrapText="1"/>
    </xf>
    <xf numFmtId="0" fontId="3" fillId="0" borderId="53" xfId="0" applyFont="1" applyBorder="1" applyAlignment="1">
      <alignment vertical="top" wrapText="1"/>
    </xf>
    <xf numFmtId="0" fontId="3" fillId="0" borderId="54" xfId="0" applyFont="1" applyBorder="1" applyAlignment="1">
      <alignment vertical="top" wrapText="1"/>
    </xf>
    <xf numFmtId="0" fontId="2" fillId="0" borderId="53" xfId="0" applyFont="1" applyBorder="1" applyAlignment="1">
      <alignment vertical="top" wrapText="1"/>
    </xf>
    <xf numFmtId="0" fontId="2" fillId="0" borderId="42" xfId="0" applyFont="1" applyBorder="1" applyAlignment="1">
      <alignment horizontal="right" vertical="top" wrapText="1"/>
    </xf>
    <xf numFmtId="0" fontId="2" fillId="0" borderId="54" xfId="0" applyFont="1" applyBorder="1" applyAlignment="1">
      <alignment vertical="top" wrapText="1"/>
    </xf>
    <xf numFmtId="0" fontId="2" fillId="0" borderId="45" xfId="0" applyFont="1" applyBorder="1" applyAlignment="1">
      <alignment vertical="top" wrapText="1"/>
    </xf>
    <xf numFmtId="0" fontId="14" fillId="0" borderId="0" xfId="0" applyFont="1" applyAlignment="1">
      <alignment/>
    </xf>
    <xf numFmtId="0" fontId="14" fillId="0" borderId="0" xfId="0" applyFont="1" applyAlignment="1">
      <alignment horizontal="right"/>
    </xf>
    <xf numFmtId="0" fontId="3" fillId="0" borderId="38" xfId="0" applyFont="1" applyBorder="1" applyAlignment="1">
      <alignment horizontal="center" vertical="top" wrapText="1"/>
    </xf>
    <xf numFmtId="0" fontId="2" fillId="0" borderId="36" xfId="0" applyFont="1" applyBorder="1" applyAlignment="1">
      <alignment vertical="top" wrapText="1"/>
    </xf>
    <xf numFmtId="0" fontId="3" fillId="0" borderId="36" xfId="0" applyFont="1" applyBorder="1" applyAlignment="1">
      <alignment vertical="top" wrapText="1"/>
    </xf>
    <xf numFmtId="0" fontId="2" fillId="0" borderId="55" xfId="0" applyFont="1" applyBorder="1" applyAlignment="1">
      <alignment horizontal="center" vertical="top" wrapText="1"/>
    </xf>
    <xf numFmtId="0" fontId="1" fillId="0" borderId="47" xfId="0" applyFont="1" applyBorder="1" applyAlignment="1">
      <alignment vertical="top" wrapText="1"/>
    </xf>
    <xf numFmtId="0" fontId="1" fillId="0" borderId="53" xfId="0" applyFont="1" applyBorder="1" applyAlignment="1">
      <alignment vertical="top" wrapText="1"/>
    </xf>
    <xf numFmtId="0" fontId="1" fillId="0" borderId="51" xfId="0" applyFont="1" applyBorder="1" applyAlignment="1">
      <alignment vertical="top" wrapText="1"/>
    </xf>
    <xf numFmtId="0" fontId="4" fillId="0" borderId="24" xfId="0" applyFont="1" applyBorder="1" applyAlignment="1">
      <alignment vertical="top" wrapText="1"/>
    </xf>
    <xf numFmtId="0" fontId="0" fillId="0" borderId="24" xfId="0" applyBorder="1" applyAlignment="1">
      <alignment/>
    </xf>
    <xf numFmtId="0" fontId="5" fillId="0" borderId="24" xfId="0" applyFont="1" applyBorder="1" applyAlignment="1">
      <alignment vertical="top" wrapText="1"/>
    </xf>
    <xf numFmtId="0" fontId="5" fillId="0" borderId="38" xfId="0" applyFont="1" applyBorder="1" applyAlignment="1">
      <alignment vertical="top" wrapText="1"/>
    </xf>
    <xf numFmtId="0" fontId="0" fillId="0" borderId="38" xfId="0" applyBorder="1" applyAlignment="1">
      <alignment/>
    </xf>
    <xf numFmtId="0" fontId="4" fillId="0" borderId="39" xfId="0" applyFont="1" applyBorder="1" applyAlignment="1">
      <alignment vertical="top" wrapText="1"/>
    </xf>
    <xf numFmtId="0" fontId="0" fillId="0" borderId="46" xfId="0" applyBorder="1" applyAlignment="1">
      <alignment/>
    </xf>
    <xf numFmtId="0" fontId="4" fillId="0" borderId="40" xfId="0" applyFont="1" applyBorder="1" applyAlignment="1">
      <alignment vertical="top" wrapText="1"/>
    </xf>
    <xf numFmtId="0" fontId="4" fillId="0" borderId="41" xfId="0" applyFont="1" applyBorder="1" applyAlignment="1">
      <alignment horizontal="center" vertical="top" wrapText="1"/>
    </xf>
    <xf numFmtId="0" fontId="4" fillId="0" borderId="56" xfId="0" applyFont="1" applyBorder="1" applyAlignment="1">
      <alignment horizontal="center" vertical="top" wrapText="1"/>
    </xf>
    <xf numFmtId="0" fontId="5" fillId="0" borderId="38" xfId="0" applyFont="1" applyBorder="1" applyAlignment="1">
      <alignment horizontal="right" vertical="top" wrapText="1"/>
    </xf>
    <xf numFmtId="0" fontId="4" fillId="0" borderId="24" xfId="0" applyFont="1" applyBorder="1" applyAlignment="1">
      <alignment horizontal="right" vertical="top" wrapText="1"/>
    </xf>
    <xf numFmtId="0" fontId="4" fillId="0" borderId="57" xfId="0" applyFont="1" applyBorder="1" applyAlignment="1">
      <alignment vertical="top" wrapText="1"/>
    </xf>
    <xf numFmtId="0" fontId="4" fillId="0" borderId="58" xfId="0" applyFont="1" applyBorder="1" applyAlignment="1">
      <alignment vertical="top" wrapText="1"/>
    </xf>
    <xf numFmtId="0" fontId="4" fillId="0" borderId="59" xfId="0" applyFont="1" applyBorder="1" applyAlignment="1">
      <alignment horizontal="center" vertical="top" wrapText="1"/>
    </xf>
    <xf numFmtId="0" fontId="5" fillId="0" borderId="42" xfId="0" applyFont="1" applyBorder="1" applyAlignment="1">
      <alignment vertical="top" wrapText="1"/>
    </xf>
    <xf numFmtId="0" fontId="5" fillId="0" borderId="42" xfId="0" applyFont="1" applyBorder="1" applyAlignment="1">
      <alignment horizontal="right" vertical="top" wrapText="1"/>
    </xf>
    <xf numFmtId="0" fontId="0" fillId="0" borderId="42" xfId="0" applyBorder="1" applyAlignment="1">
      <alignment/>
    </xf>
    <xf numFmtId="0" fontId="4" fillId="0" borderId="43" xfId="0" applyFont="1" applyBorder="1" applyAlignment="1">
      <alignment vertical="top" wrapText="1"/>
    </xf>
    <xf numFmtId="0" fontId="4" fillId="0" borderId="44" xfId="0" applyFont="1" applyBorder="1" applyAlignment="1">
      <alignment horizontal="right" vertical="top" wrapText="1"/>
    </xf>
    <xf numFmtId="0" fontId="0" fillId="0" borderId="45" xfId="0" applyBorder="1" applyAlignment="1">
      <alignment/>
    </xf>
    <xf numFmtId="0" fontId="4" fillId="0" borderId="53" xfId="0" applyFont="1" applyBorder="1" applyAlignment="1">
      <alignment vertical="top" wrapText="1"/>
    </xf>
    <xf numFmtId="0" fontId="4" fillId="0" borderId="42" xfId="0" applyFont="1" applyBorder="1" applyAlignment="1">
      <alignment horizontal="center" vertical="top" wrapText="1"/>
    </xf>
    <xf numFmtId="0" fontId="5" fillId="0" borderId="24" xfId="0" applyFont="1" applyBorder="1" applyAlignment="1">
      <alignment horizontal="center" vertical="top" wrapText="1"/>
    </xf>
    <xf numFmtId="0" fontId="5" fillId="0" borderId="38" xfId="0" applyFont="1" applyBorder="1" applyAlignment="1">
      <alignment/>
    </xf>
    <xf numFmtId="0" fontId="5" fillId="0" borderId="24" xfId="0" applyFont="1" applyBorder="1" applyAlignment="1">
      <alignment/>
    </xf>
    <xf numFmtId="0" fontId="5" fillId="0" borderId="38" xfId="0" applyFont="1" applyBorder="1" applyAlignment="1">
      <alignment/>
    </xf>
    <xf numFmtId="0" fontId="2" fillId="0" borderId="37" xfId="0" applyFont="1" applyBorder="1" applyAlignment="1">
      <alignment horizontal="center" vertical="top" wrapText="1"/>
    </xf>
    <xf numFmtId="0" fontId="5" fillId="0" borderId="37" xfId="0" applyFont="1" applyBorder="1" applyAlignment="1">
      <alignment horizontal="right" vertical="top" wrapText="1"/>
    </xf>
    <xf numFmtId="0" fontId="3" fillId="0" borderId="37" xfId="0" applyFont="1" applyBorder="1" applyAlignment="1">
      <alignment vertical="top" wrapText="1"/>
    </xf>
    <xf numFmtId="0" fontId="5" fillId="0" borderId="37" xfId="0" applyFont="1" applyBorder="1" applyAlignment="1">
      <alignment horizontal="justify" vertical="top" wrapText="1"/>
    </xf>
    <xf numFmtId="0" fontId="5" fillId="0" borderId="60" xfId="0" applyFont="1" applyBorder="1" applyAlignment="1">
      <alignment horizontal="justify" vertical="top" wrapText="1"/>
    </xf>
    <xf numFmtId="0" fontId="3" fillId="0" borderId="0" xfId="0" applyFont="1" applyBorder="1" applyAlignment="1">
      <alignment horizontal="justify" vertical="top" wrapText="1"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justify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41" xfId="0" applyFont="1" applyBorder="1" applyAlignment="1">
      <alignment horizontal="center" vertical="top" wrapText="1"/>
    </xf>
    <xf numFmtId="0" fontId="0" fillId="0" borderId="0" xfId="0" applyAlignment="1">
      <alignment horizontal="left"/>
    </xf>
    <xf numFmtId="0" fontId="3" fillId="0" borderId="41" xfId="0" applyFont="1" applyBorder="1" applyAlignment="1">
      <alignment horizontal="left" vertical="top" wrapText="1"/>
    </xf>
    <xf numFmtId="0" fontId="0" fillId="0" borderId="0" xfId="0" applyBorder="1" applyAlignment="1">
      <alignment horizontal="left"/>
    </xf>
    <xf numFmtId="0" fontId="3" fillId="0" borderId="24" xfId="0" applyFont="1" applyBorder="1" applyAlignment="1">
      <alignment horizontal="justify" vertical="top" wrapText="1"/>
    </xf>
    <xf numFmtId="0" fontId="8" fillId="0" borderId="24" xfId="0" applyFont="1" applyBorder="1" applyAlignment="1">
      <alignment horizontal="center" vertical="top" wrapText="1"/>
    </xf>
    <xf numFmtId="0" fontId="8" fillId="0" borderId="24" xfId="0" applyFont="1" applyBorder="1" applyAlignment="1">
      <alignment vertical="top" wrapText="1"/>
    </xf>
    <xf numFmtId="0" fontId="8" fillId="0" borderId="24" xfId="0" applyFont="1" applyBorder="1" applyAlignment="1">
      <alignment horizontal="left" vertical="top" wrapText="1"/>
    </xf>
    <xf numFmtId="0" fontId="8" fillId="0" borderId="24" xfId="0" applyFont="1" applyBorder="1" applyAlignment="1">
      <alignment horizontal="justify" vertical="top" wrapText="1"/>
    </xf>
    <xf numFmtId="0" fontId="8" fillId="0" borderId="24" xfId="0" applyFont="1" applyBorder="1" applyAlignment="1">
      <alignment horizontal="right" vertical="top" wrapText="1"/>
    </xf>
    <xf numFmtId="0" fontId="3" fillId="0" borderId="38" xfId="0" applyFont="1" applyBorder="1" applyAlignment="1">
      <alignment horizontal="justify" vertical="top" wrapText="1"/>
    </xf>
    <xf numFmtId="0" fontId="3" fillId="0" borderId="42" xfId="0" applyFont="1" applyBorder="1" applyAlignment="1">
      <alignment horizontal="justify" vertical="top" wrapText="1"/>
    </xf>
    <xf numFmtId="0" fontId="2" fillId="0" borderId="43" xfId="0" applyFont="1" applyBorder="1" applyAlignment="1">
      <alignment horizontal="justify" vertical="top" wrapText="1"/>
    </xf>
    <xf numFmtId="176" fontId="2" fillId="0" borderId="44" xfId="15" applyNumberFormat="1" applyFont="1" applyBorder="1" applyAlignment="1">
      <alignment horizontal="right" vertical="top" wrapText="1"/>
    </xf>
    <xf numFmtId="0" fontId="17" fillId="0" borderId="0" xfId="0" applyFont="1" applyAlignment="1">
      <alignment/>
    </xf>
    <xf numFmtId="0" fontId="2" fillId="0" borderId="0" xfId="0" applyFont="1" applyAlignment="1">
      <alignment/>
    </xf>
    <xf numFmtId="0" fontId="18" fillId="0" borderId="24" xfId="0" applyFont="1" applyBorder="1" applyAlignment="1">
      <alignment/>
    </xf>
    <xf numFmtId="0" fontId="17" fillId="0" borderId="24" xfId="0" applyFont="1" applyBorder="1" applyAlignment="1">
      <alignment/>
    </xf>
    <xf numFmtId="0" fontId="19" fillId="0" borderId="24" xfId="0" applyFont="1" applyBorder="1" applyAlignment="1">
      <alignment/>
    </xf>
    <xf numFmtId="0" fontId="17" fillId="0" borderId="38" xfId="0" applyFont="1" applyBorder="1" applyAlignment="1">
      <alignment/>
    </xf>
    <xf numFmtId="0" fontId="17" fillId="0" borderId="0" xfId="0" applyFont="1" applyAlignment="1">
      <alignment horizontal="right"/>
    </xf>
    <xf numFmtId="0" fontId="18" fillId="0" borderId="43" xfId="0" applyFont="1" applyBorder="1" applyAlignment="1">
      <alignment vertical="center"/>
    </xf>
    <xf numFmtId="0" fontId="18" fillId="0" borderId="45" xfId="0" applyFont="1" applyBorder="1" applyAlignment="1">
      <alignment vertical="center"/>
    </xf>
    <xf numFmtId="0" fontId="5" fillId="0" borderId="37" xfId="0" applyFont="1" applyBorder="1" applyAlignment="1">
      <alignment/>
    </xf>
    <xf numFmtId="0" fontId="0" fillId="0" borderId="37" xfId="0" applyBorder="1" applyAlignment="1">
      <alignment/>
    </xf>
    <xf numFmtId="0" fontId="11" fillId="0" borderId="37" xfId="0" applyFont="1" applyBorder="1" applyAlignment="1">
      <alignment/>
    </xf>
    <xf numFmtId="0" fontId="15" fillId="0" borderId="0" xfId="0" applyFont="1" applyAlignment="1">
      <alignment/>
    </xf>
    <xf numFmtId="0" fontId="14" fillId="0" borderId="37" xfId="0" applyFont="1" applyBorder="1" applyAlignment="1">
      <alignment/>
    </xf>
    <xf numFmtId="0" fontId="2" fillId="0" borderId="0" xfId="0" applyFont="1" applyBorder="1" applyAlignment="1">
      <alignment/>
    </xf>
    <xf numFmtId="0" fontId="14" fillId="0" borderId="24" xfId="0" applyFont="1" applyBorder="1" applyAlignment="1">
      <alignment/>
    </xf>
    <xf numFmtId="0" fontId="15" fillId="0" borderId="24" xfId="0" applyFont="1" applyBorder="1" applyAlignment="1">
      <alignment/>
    </xf>
    <xf numFmtId="0" fontId="14" fillId="0" borderId="38" xfId="0" applyFont="1" applyBorder="1" applyAlignment="1">
      <alignment/>
    </xf>
    <xf numFmtId="0" fontId="5" fillId="0" borderId="24" xfId="0" applyFont="1" applyBorder="1" applyAlignment="1">
      <alignment/>
    </xf>
    <xf numFmtId="0" fontId="5" fillId="0" borderId="42" xfId="0" applyFont="1" applyBorder="1" applyAlignment="1">
      <alignment/>
    </xf>
    <xf numFmtId="0" fontId="2" fillId="0" borderId="58" xfId="0" applyFont="1" applyBorder="1" applyAlignment="1">
      <alignment horizontal="center" vertical="top" wrapText="1"/>
    </xf>
    <xf numFmtId="0" fontId="4" fillId="0" borderId="22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justify" vertical="top" wrapText="1"/>
    </xf>
    <xf numFmtId="0" fontId="2" fillId="0" borderId="0" xfId="0" applyFont="1" applyBorder="1" applyAlignment="1">
      <alignment horizontal="right" vertical="top" wrapText="1"/>
    </xf>
    <xf numFmtId="0" fontId="4" fillId="0" borderId="22" xfId="0" applyFont="1" applyBorder="1" applyAlignment="1">
      <alignment horizontal="justify" vertical="top" wrapText="1"/>
    </xf>
    <xf numFmtId="0" fontId="2" fillId="0" borderId="45" xfId="0" applyFont="1" applyBorder="1" applyAlignment="1">
      <alignment horizontal="right" vertical="top" wrapText="1"/>
    </xf>
    <xf numFmtId="0" fontId="4" fillId="0" borderId="11" xfId="0" applyFont="1" applyBorder="1" applyAlignment="1">
      <alignment horizontal="center" vertical="top" wrapText="1"/>
    </xf>
    <xf numFmtId="0" fontId="0" fillId="0" borderId="0" xfId="0" applyAlignment="1">
      <alignment horizontal="right"/>
    </xf>
    <xf numFmtId="0" fontId="6" fillId="0" borderId="0" xfId="0" applyFont="1" applyAlignment="1">
      <alignment horizontal="right" wrapText="1"/>
    </xf>
    <xf numFmtId="0" fontId="4" fillId="0" borderId="45" xfId="0" applyFont="1" applyBorder="1" applyAlignment="1">
      <alignment horizontal="right" vertical="top" wrapText="1"/>
    </xf>
    <xf numFmtId="0" fontId="5" fillId="0" borderId="61" xfId="0" applyFont="1" applyBorder="1" applyAlignment="1">
      <alignment vertical="top" wrapText="1"/>
    </xf>
    <xf numFmtId="0" fontId="5" fillId="0" borderId="61" xfId="0" applyFont="1" applyBorder="1" applyAlignment="1">
      <alignment horizontal="right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62" xfId="0" applyFont="1" applyBorder="1" applyAlignment="1">
      <alignment horizontal="center" vertical="top" wrapText="1"/>
    </xf>
    <xf numFmtId="0" fontId="5" fillId="0" borderId="63" xfId="0" applyFont="1" applyBorder="1" applyAlignment="1">
      <alignment horizontal="right" vertical="top" wrapText="1"/>
    </xf>
    <xf numFmtId="0" fontId="5" fillId="0" borderId="64" xfId="0" applyFont="1" applyBorder="1" applyAlignment="1">
      <alignment horizontal="right" vertical="top" wrapText="1"/>
    </xf>
    <xf numFmtId="0" fontId="5" fillId="0" borderId="65" xfId="0" applyFont="1" applyBorder="1" applyAlignment="1">
      <alignment horizontal="justify" vertical="top" wrapText="1"/>
    </xf>
    <xf numFmtId="0" fontId="4" fillId="0" borderId="65" xfId="0" applyFont="1" applyBorder="1" applyAlignment="1">
      <alignment horizontal="justify" vertical="top" wrapText="1"/>
    </xf>
    <xf numFmtId="0" fontId="4" fillId="0" borderId="66" xfId="0" applyFont="1" applyBorder="1" applyAlignment="1">
      <alignment horizontal="center" vertical="top" wrapText="1"/>
    </xf>
    <xf numFmtId="0" fontId="5" fillId="0" borderId="39" xfId="0" applyFont="1" applyBorder="1" applyAlignment="1">
      <alignment horizontal="right" vertical="top" wrapText="1"/>
    </xf>
    <xf numFmtId="0" fontId="5" fillId="0" borderId="33" xfId="0" applyFont="1" applyBorder="1" applyAlignment="1">
      <alignment horizontal="right" vertical="top" wrapText="1"/>
    </xf>
    <xf numFmtId="0" fontId="5" fillId="0" borderId="47" xfId="0" applyFont="1" applyBorder="1" applyAlignment="1">
      <alignment horizontal="right" vertical="top" wrapText="1"/>
    </xf>
    <xf numFmtId="0" fontId="0" fillId="0" borderId="48" xfId="0" applyBorder="1" applyAlignment="1">
      <alignment/>
    </xf>
    <xf numFmtId="0" fontId="4" fillId="0" borderId="41" xfId="0" applyFont="1" applyBorder="1" applyAlignment="1">
      <alignment horizontal="right" vertical="top" wrapText="1"/>
    </xf>
    <xf numFmtId="0" fontId="5" fillId="0" borderId="53" xfId="0" applyFont="1" applyBorder="1" applyAlignment="1">
      <alignment horizontal="right" vertical="top" wrapText="1"/>
    </xf>
    <xf numFmtId="0" fontId="0" fillId="0" borderId="54" xfId="0" applyBorder="1" applyAlignment="1">
      <alignment/>
    </xf>
    <xf numFmtId="0" fontId="4" fillId="0" borderId="43" xfId="0" applyFont="1" applyBorder="1" applyAlignment="1">
      <alignment horizontal="right" vertical="top" wrapText="1"/>
    </xf>
    <xf numFmtId="0" fontId="4" fillId="0" borderId="67" xfId="0" applyFont="1" applyBorder="1" applyAlignment="1">
      <alignment horizontal="right" vertical="top" wrapText="1"/>
    </xf>
    <xf numFmtId="0" fontId="5" fillId="0" borderId="39" xfId="0" applyFont="1" applyBorder="1" applyAlignment="1">
      <alignment horizontal="justify" vertical="top" wrapText="1"/>
    </xf>
    <xf numFmtId="0" fontId="5" fillId="0" borderId="47" xfId="0" applyFont="1" applyBorder="1" applyAlignment="1">
      <alignment horizontal="justify" vertical="top" wrapText="1"/>
    </xf>
    <xf numFmtId="0" fontId="5" fillId="0" borderId="40" xfId="0" applyFont="1" applyBorder="1" applyAlignment="1">
      <alignment horizontal="justify" vertical="top" wrapText="1"/>
    </xf>
    <xf numFmtId="0" fontId="5" fillId="0" borderId="41" xfId="0" applyFont="1" applyBorder="1" applyAlignment="1">
      <alignment horizontal="right" vertical="top" wrapText="1"/>
    </xf>
    <xf numFmtId="0" fontId="5" fillId="0" borderId="46" xfId="0" applyFont="1" applyBorder="1" applyAlignment="1">
      <alignment/>
    </xf>
    <xf numFmtId="0" fontId="5" fillId="0" borderId="48" xfId="0" applyFont="1" applyBorder="1" applyAlignment="1">
      <alignment/>
    </xf>
    <xf numFmtId="0" fontId="5" fillId="0" borderId="56" xfId="0" applyFont="1" applyBorder="1" applyAlignment="1">
      <alignment/>
    </xf>
    <xf numFmtId="0" fontId="4" fillId="0" borderId="40" xfId="0" applyFont="1" applyBorder="1" applyAlignment="1">
      <alignment horizontal="justify" vertical="top" wrapText="1"/>
    </xf>
    <xf numFmtId="0" fontId="5" fillId="0" borderId="3" xfId="0" applyFont="1" applyBorder="1" applyAlignment="1">
      <alignment horizontal="right" vertical="top" wrapText="1"/>
    </xf>
    <xf numFmtId="0" fontId="9" fillId="0" borderId="33" xfId="0" applyFont="1" applyBorder="1" applyAlignment="1">
      <alignment horizontal="center" vertical="top" wrapText="1"/>
    </xf>
    <xf numFmtId="0" fontId="9" fillId="0" borderId="46" xfId="0" applyFont="1" applyBorder="1" applyAlignment="1">
      <alignment horizontal="center" vertical="top" wrapText="1"/>
    </xf>
    <xf numFmtId="0" fontId="9" fillId="0" borderId="41" xfId="0" applyFont="1" applyBorder="1" applyAlignment="1">
      <alignment horizontal="center" vertical="top" wrapText="1"/>
    </xf>
    <xf numFmtId="0" fontId="9" fillId="0" borderId="56" xfId="0" applyFont="1" applyBorder="1" applyAlignment="1">
      <alignment horizontal="center" vertical="top" wrapText="1"/>
    </xf>
    <xf numFmtId="0" fontId="8" fillId="0" borderId="0" xfId="0" applyFont="1" applyAlignment="1">
      <alignment horizontal="right"/>
    </xf>
    <xf numFmtId="0" fontId="21" fillId="0" borderId="1" xfId="0" applyFont="1" applyBorder="1" applyAlignment="1">
      <alignment horizontal="right" vertical="top" wrapText="1"/>
    </xf>
    <xf numFmtId="0" fontId="4" fillId="0" borderId="46" xfId="0" applyFont="1" applyBorder="1" applyAlignment="1">
      <alignment horizontal="center" vertical="top" wrapText="1"/>
    </xf>
    <xf numFmtId="0" fontId="13" fillId="0" borderId="24" xfId="0" applyFont="1" applyBorder="1" applyAlignment="1">
      <alignment vertical="top" wrapText="1"/>
    </xf>
    <xf numFmtId="0" fontId="13" fillId="0" borderId="24" xfId="0" applyFont="1" applyBorder="1" applyAlignment="1">
      <alignment horizontal="right" vertical="top" wrapText="1"/>
    </xf>
    <xf numFmtId="0" fontId="13" fillId="0" borderId="38" xfId="0" applyFont="1" applyBorder="1" applyAlignment="1">
      <alignment vertical="top" wrapText="1"/>
    </xf>
    <xf numFmtId="0" fontId="13" fillId="0" borderId="38" xfId="0" applyFont="1" applyBorder="1" applyAlignment="1">
      <alignment horizontal="right" vertical="top" wrapText="1"/>
    </xf>
    <xf numFmtId="0" fontId="12" fillId="0" borderId="41" xfId="0" applyFont="1" applyBorder="1" applyAlignment="1">
      <alignment horizontal="center" vertical="top" wrapText="1"/>
    </xf>
    <xf numFmtId="0" fontId="12" fillId="0" borderId="41" xfId="0" applyFont="1" applyBorder="1" applyAlignment="1">
      <alignment vertical="top" wrapText="1"/>
    </xf>
    <xf numFmtId="0" fontId="12" fillId="0" borderId="56" xfId="0" applyFont="1" applyBorder="1" applyAlignment="1">
      <alignment horizontal="center" vertical="top" wrapText="1"/>
    </xf>
    <xf numFmtId="0" fontId="13" fillId="0" borderId="42" xfId="0" applyFont="1" applyBorder="1" applyAlignment="1">
      <alignment vertical="top" wrapText="1"/>
    </xf>
    <xf numFmtId="0" fontId="13" fillId="0" borderId="42" xfId="0" applyFont="1" applyBorder="1" applyAlignment="1">
      <alignment horizontal="right" vertical="top" wrapText="1"/>
    </xf>
    <xf numFmtId="0" fontId="12" fillId="0" borderId="44" xfId="0" applyFont="1" applyBorder="1" applyAlignment="1">
      <alignment horizontal="right" vertical="top" wrapText="1"/>
    </xf>
    <xf numFmtId="0" fontId="22" fillId="0" borderId="0" xfId="0" applyFont="1" applyAlignment="1">
      <alignment/>
    </xf>
    <xf numFmtId="0" fontId="9" fillId="0" borderId="39" xfId="0" applyFont="1" applyBorder="1" applyAlignment="1">
      <alignment vertical="top" wrapText="1"/>
    </xf>
    <xf numFmtId="0" fontId="9" fillId="0" borderId="40" xfId="0" applyFont="1" applyBorder="1" applyAlignment="1">
      <alignment vertical="top" wrapText="1"/>
    </xf>
    <xf numFmtId="0" fontId="8" fillId="0" borderId="38" xfId="0" applyFont="1" applyBorder="1" applyAlignment="1">
      <alignment vertical="top" wrapText="1"/>
    </xf>
    <xf numFmtId="0" fontId="8" fillId="0" borderId="42" xfId="0" applyFont="1" applyBorder="1" applyAlignment="1">
      <alignment vertical="top" wrapText="1"/>
    </xf>
    <xf numFmtId="0" fontId="9" fillId="0" borderId="43" xfId="0" applyFont="1" applyBorder="1" applyAlignment="1">
      <alignment vertical="top" wrapText="1"/>
    </xf>
    <xf numFmtId="0" fontId="8" fillId="0" borderId="0" xfId="0" applyFont="1" applyAlignment="1">
      <alignment wrapText="1"/>
    </xf>
    <xf numFmtId="0" fontId="8" fillId="0" borderId="0" xfId="0" applyFont="1" applyAlignment="1">
      <alignment/>
    </xf>
    <xf numFmtId="0" fontId="9" fillId="0" borderId="24" xfId="0" applyFont="1" applyBorder="1" applyAlignment="1">
      <alignment vertical="top" wrapText="1"/>
    </xf>
    <xf numFmtId="0" fontId="9" fillId="0" borderId="24" xfId="0" applyFont="1" applyBorder="1" applyAlignment="1">
      <alignment horizontal="right" vertical="top" wrapText="1"/>
    </xf>
    <xf numFmtId="0" fontId="8" fillId="0" borderId="38" xfId="0" applyFont="1" applyBorder="1" applyAlignment="1">
      <alignment horizontal="right" vertical="top" wrapText="1"/>
    </xf>
    <xf numFmtId="0" fontId="0" fillId="0" borderId="38" xfId="0" applyFont="1" applyBorder="1" applyAlignment="1">
      <alignment horizontal="right"/>
    </xf>
    <xf numFmtId="0" fontId="0" fillId="0" borderId="24" xfId="0" applyFont="1" applyBorder="1" applyAlignment="1">
      <alignment horizontal="right"/>
    </xf>
    <xf numFmtId="0" fontId="4" fillId="0" borderId="0" xfId="0" applyFont="1" applyAlignment="1">
      <alignment/>
    </xf>
    <xf numFmtId="0" fontId="4" fillId="0" borderId="44" xfId="0" applyFont="1" applyBorder="1" applyAlignment="1">
      <alignment vertical="top" wrapText="1"/>
    </xf>
    <xf numFmtId="0" fontId="5" fillId="0" borderId="24" xfId="0" applyFont="1" applyBorder="1" applyAlignment="1">
      <alignment horizontal="right" vertical="center" wrapText="1"/>
    </xf>
    <xf numFmtId="0" fontId="5" fillId="0" borderId="24" xfId="0" applyFont="1" applyBorder="1" applyAlignment="1">
      <alignment horizontal="right" vertical="center"/>
    </xf>
    <xf numFmtId="0" fontId="2" fillId="0" borderId="1" xfId="0" applyFont="1" applyBorder="1" applyAlignment="1">
      <alignment horizontal="right" vertical="top" wrapText="1"/>
    </xf>
    <xf numFmtId="0" fontId="3" fillId="0" borderId="68" xfId="0" applyFont="1" applyBorder="1" applyAlignment="1">
      <alignment vertical="top" wrapText="1"/>
    </xf>
    <xf numFmtId="0" fontId="2" fillId="0" borderId="34" xfId="0" applyFont="1" applyBorder="1" applyAlignment="1">
      <alignment/>
    </xf>
    <xf numFmtId="0" fontId="5" fillId="0" borderId="69" xfId="0" applyFont="1" applyBorder="1" applyAlignment="1">
      <alignment horizontal="right" vertical="top" wrapText="1"/>
    </xf>
    <xf numFmtId="0" fontId="5" fillId="0" borderId="70" xfId="0" applyFont="1" applyBorder="1" applyAlignment="1">
      <alignment horizontal="right" vertical="top" wrapText="1"/>
    </xf>
    <xf numFmtId="0" fontId="2" fillId="0" borderId="57" xfId="0" applyFont="1" applyBorder="1" applyAlignment="1">
      <alignment horizontal="justify" vertical="top" wrapText="1"/>
    </xf>
    <xf numFmtId="0" fontId="2" fillId="0" borderId="58" xfId="0" applyFont="1" applyBorder="1" applyAlignment="1">
      <alignment horizontal="justify" vertical="top" wrapText="1"/>
    </xf>
    <xf numFmtId="0" fontId="2" fillId="0" borderId="59" xfId="0" applyFont="1" applyBorder="1" applyAlignment="1">
      <alignment horizontal="justify" vertical="top" wrapText="1"/>
    </xf>
    <xf numFmtId="0" fontId="2" fillId="0" borderId="10" xfId="0" applyFont="1" applyBorder="1" applyAlignment="1">
      <alignment horizontal="center" vertical="top" wrapText="1"/>
    </xf>
    <xf numFmtId="0" fontId="4" fillId="0" borderId="59" xfId="0" applyFont="1" applyBorder="1" applyAlignment="1">
      <alignment horizontal="justify" vertical="top" wrapText="1"/>
    </xf>
    <xf numFmtId="0" fontId="2" fillId="0" borderId="1" xfId="0" applyFont="1" applyBorder="1" applyAlignment="1">
      <alignment horizontal="justify" vertical="top" wrapText="1"/>
    </xf>
    <xf numFmtId="0" fontId="3" fillId="0" borderId="52" xfId="0" applyFont="1" applyBorder="1" applyAlignment="1">
      <alignment horizontal="right" vertical="top" wrapText="1"/>
    </xf>
    <xf numFmtId="0" fontId="3" fillId="0" borderId="48" xfId="0" applyFont="1" applyBorder="1" applyAlignment="1">
      <alignment horizontal="right" vertical="top" wrapText="1"/>
    </xf>
    <xf numFmtId="0" fontId="2" fillId="0" borderId="51" xfId="0" applyFont="1" applyBorder="1" applyAlignment="1">
      <alignment vertical="top" wrapText="1"/>
    </xf>
    <xf numFmtId="0" fontId="2" fillId="0" borderId="38" xfId="0" applyFont="1" applyBorder="1" applyAlignment="1">
      <alignment horizontal="right" vertical="top" wrapText="1"/>
    </xf>
    <xf numFmtId="0" fontId="2" fillId="0" borderId="52" xfId="0" applyFont="1" applyBorder="1" applyAlignment="1">
      <alignment horizontal="right" vertical="top" wrapText="1"/>
    </xf>
    <xf numFmtId="0" fontId="23" fillId="0" borderId="24" xfId="0" applyFont="1" applyBorder="1" applyAlignment="1">
      <alignment/>
    </xf>
    <xf numFmtId="0" fontId="17" fillId="0" borderId="42" xfId="0" applyFont="1" applyBorder="1" applyAlignment="1">
      <alignment/>
    </xf>
    <xf numFmtId="0" fontId="18" fillId="0" borderId="43" xfId="0" applyFont="1" applyBorder="1" applyAlignment="1">
      <alignment/>
    </xf>
    <xf numFmtId="0" fontId="18" fillId="0" borderId="45" xfId="0" applyFont="1" applyBorder="1" applyAlignment="1">
      <alignment/>
    </xf>
    <xf numFmtId="0" fontId="14" fillId="0" borderId="51" xfId="0" applyFont="1" applyBorder="1" applyAlignment="1">
      <alignment horizontal="left" vertical="center"/>
    </xf>
    <xf numFmtId="0" fontId="4" fillId="0" borderId="38" xfId="0" applyFont="1" applyBorder="1" applyAlignment="1">
      <alignment horizontal="center" vertical="top" wrapText="1"/>
    </xf>
    <xf numFmtId="0" fontId="4" fillId="0" borderId="52" xfId="0" applyFont="1" applyBorder="1" applyAlignment="1">
      <alignment horizontal="right" vertical="center"/>
    </xf>
    <xf numFmtId="0" fontId="14" fillId="0" borderId="47" xfId="0" applyFont="1" applyBorder="1" applyAlignment="1">
      <alignment horizontal="left" vertical="center"/>
    </xf>
    <xf numFmtId="0" fontId="2" fillId="0" borderId="11" xfId="0" applyFont="1" applyBorder="1" applyAlignment="1">
      <alignment horizontal="right" vertical="top" wrapText="1"/>
    </xf>
    <xf numFmtId="0" fontId="3" fillId="0" borderId="10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2" fillId="0" borderId="71" xfId="0" applyFont="1" applyBorder="1" applyAlignment="1">
      <alignment horizontal="center" vertical="top" wrapText="1"/>
    </xf>
    <xf numFmtId="0" fontId="2" fillId="0" borderId="72" xfId="0" applyFont="1" applyBorder="1" applyAlignment="1">
      <alignment horizontal="center" vertical="top" wrapText="1"/>
    </xf>
    <xf numFmtId="0" fontId="4" fillId="0" borderId="24" xfId="0" applyFont="1" applyBorder="1" applyAlignment="1">
      <alignment horizontal="center" vertical="top" wrapText="1"/>
    </xf>
    <xf numFmtId="0" fontId="4" fillId="0" borderId="48" xfId="0" applyFont="1" applyBorder="1" applyAlignment="1">
      <alignment horizontal="right" vertical="center"/>
    </xf>
    <xf numFmtId="0" fontId="5" fillId="0" borderId="73" xfId="0" applyFont="1" applyBorder="1" applyAlignment="1">
      <alignment horizontal="right" vertical="top" wrapText="1"/>
    </xf>
    <xf numFmtId="0" fontId="15" fillId="0" borderId="74" xfId="0" applyFont="1" applyBorder="1" applyAlignment="1">
      <alignment horizontal="center"/>
    </xf>
    <xf numFmtId="0" fontId="15" fillId="0" borderId="75" xfId="0" applyFont="1" applyBorder="1" applyAlignment="1">
      <alignment horizontal="center"/>
    </xf>
    <xf numFmtId="0" fontId="4" fillId="0" borderId="76" xfId="0" applyFont="1" applyBorder="1" applyAlignment="1">
      <alignment horizontal="center" vertical="top" wrapText="1"/>
    </xf>
    <xf numFmtId="0" fontId="4" fillId="0" borderId="77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right" vertical="top" wrapText="1"/>
    </xf>
    <xf numFmtId="0" fontId="2" fillId="0" borderId="35" xfId="0" applyFont="1" applyBorder="1" applyAlignment="1">
      <alignment horizontal="center" vertical="top" wrapText="1"/>
    </xf>
    <xf numFmtId="0" fontId="4" fillId="0" borderId="46" xfId="0" applyFont="1" applyBorder="1" applyAlignment="1">
      <alignment horizontal="center"/>
    </xf>
    <xf numFmtId="0" fontId="4" fillId="0" borderId="56" xfId="0" applyFont="1" applyBorder="1" applyAlignment="1">
      <alignment horizontal="center"/>
    </xf>
    <xf numFmtId="0" fontId="4" fillId="0" borderId="33" xfId="0" applyFont="1" applyBorder="1" applyAlignment="1">
      <alignment horizontal="center" vertical="top" wrapText="1"/>
    </xf>
    <xf numFmtId="0" fontId="4" fillId="0" borderId="54" xfId="0" applyFont="1" applyBorder="1" applyAlignment="1">
      <alignment horizontal="center"/>
    </xf>
    <xf numFmtId="0" fontId="5" fillId="0" borderId="24" xfId="0" applyFont="1" applyBorder="1" applyAlignment="1">
      <alignment horizontal="right" vertical="top" wrapText="1"/>
    </xf>
    <xf numFmtId="0" fontId="4" fillId="0" borderId="78" xfId="0" applyFont="1" applyBorder="1" applyAlignment="1">
      <alignment horizontal="center" vertical="top" wrapText="1"/>
    </xf>
    <xf numFmtId="0" fontId="4" fillId="0" borderId="49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32" xfId="0" applyFont="1" applyBorder="1" applyAlignment="1">
      <alignment horizontal="center" vertical="top" wrapText="1"/>
    </xf>
    <xf numFmtId="0" fontId="4" fillId="0" borderId="79" xfId="0" applyFont="1" applyBorder="1" applyAlignment="1">
      <alignment horizontal="center" vertical="top" wrapText="1"/>
    </xf>
    <xf numFmtId="0" fontId="2" fillId="0" borderId="33" xfId="0" applyFont="1" applyBorder="1" applyAlignment="1">
      <alignment horizontal="center" vertical="top" wrapText="1"/>
    </xf>
    <xf numFmtId="0" fontId="2" fillId="0" borderId="34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2" fillId="0" borderId="78" xfId="0" applyFont="1" applyBorder="1" applyAlignment="1">
      <alignment horizontal="center" vertical="top" wrapText="1"/>
    </xf>
    <xf numFmtId="0" fontId="2" fillId="0" borderId="49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 vertical="top" wrapText="1"/>
    </xf>
    <xf numFmtId="0" fontId="2" fillId="0" borderId="80" xfId="0" applyFont="1" applyBorder="1" applyAlignment="1">
      <alignment horizontal="center" vertical="top" wrapText="1"/>
    </xf>
    <xf numFmtId="0" fontId="2" fillId="0" borderId="81" xfId="0" applyFont="1" applyBorder="1" applyAlignment="1">
      <alignment horizontal="center" vertical="top" wrapText="1"/>
    </xf>
    <xf numFmtId="0" fontId="2" fillId="0" borderId="82" xfId="0" applyFont="1" applyBorder="1" applyAlignment="1">
      <alignment horizontal="center" vertical="top" wrapText="1"/>
    </xf>
    <xf numFmtId="0" fontId="2" fillId="0" borderId="83" xfId="0" applyFont="1" applyBorder="1" applyAlignment="1">
      <alignment horizontal="center" vertical="top" wrapText="1"/>
    </xf>
    <xf numFmtId="0" fontId="16" fillId="0" borderId="0" xfId="0" applyFont="1" applyAlignment="1">
      <alignment horizontal="center"/>
    </xf>
    <xf numFmtId="0" fontId="3" fillId="0" borderId="84" xfId="0" applyFont="1" applyBorder="1" applyAlignment="1">
      <alignment vertical="top" wrapText="1"/>
    </xf>
    <xf numFmtId="0" fontId="3" fillId="0" borderId="17" xfId="0" applyFont="1" applyBorder="1" applyAlignment="1">
      <alignment vertical="top" wrapText="1"/>
    </xf>
    <xf numFmtId="0" fontId="3" fillId="0" borderId="10" xfId="0" applyFont="1" applyBorder="1" applyAlignment="1">
      <alignment horizontal="right" vertical="top" wrapText="1"/>
    </xf>
    <xf numFmtId="0" fontId="3" fillId="0" borderId="11" xfId="0" applyFont="1" applyBorder="1" applyAlignment="1">
      <alignment horizontal="right" vertical="top" wrapText="1"/>
    </xf>
    <xf numFmtId="0" fontId="3" fillId="0" borderId="8" xfId="0" applyFont="1" applyBorder="1" applyAlignment="1">
      <alignment horizontal="right" vertical="top" wrapText="1"/>
    </xf>
    <xf numFmtId="0" fontId="3" fillId="0" borderId="85" xfId="0" applyFont="1" applyBorder="1" applyAlignment="1">
      <alignment vertical="top" wrapText="1"/>
    </xf>
    <xf numFmtId="0" fontId="2" fillId="0" borderId="86" xfId="0" applyFont="1" applyBorder="1" applyAlignment="1">
      <alignment horizontal="center" vertical="top" wrapText="1"/>
    </xf>
    <xf numFmtId="0" fontId="2" fillId="0" borderId="87" xfId="0" applyFont="1" applyBorder="1" applyAlignment="1">
      <alignment horizontal="center" vertical="top" wrapText="1"/>
    </xf>
    <xf numFmtId="0" fontId="2" fillId="0" borderId="88" xfId="0" applyFont="1" applyBorder="1" applyAlignment="1">
      <alignment horizontal="center" vertical="top" wrapText="1"/>
    </xf>
    <xf numFmtId="0" fontId="2" fillId="0" borderId="89" xfId="0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90" xfId="0" applyFont="1" applyBorder="1" applyAlignment="1">
      <alignment horizontal="center"/>
    </xf>
    <xf numFmtId="0" fontId="10" fillId="0" borderId="86" xfId="0" applyFont="1" applyBorder="1" applyAlignment="1">
      <alignment horizontal="center" vertical="top" wrapText="1"/>
    </xf>
    <xf numFmtId="0" fontId="10" fillId="0" borderId="87" xfId="0" applyFont="1" applyBorder="1" applyAlignment="1">
      <alignment horizontal="center" vertical="top" wrapText="1"/>
    </xf>
    <xf numFmtId="0" fontId="10" fillId="0" borderId="88" xfId="0" applyFont="1" applyBorder="1" applyAlignment="1">
      <alignment horizontal="center" vertical="top" wrapText="1"/>
    </xf>
    <xf numFmtId="0" fontId="10" fillId="0" borderId="89" xfId="0" applyFont="1" applyBorder="1" applyAlignment="1">
      <alignment horizontal="center" vertical="top" wrapText="1"/>
    </xf>
    <xf numFmtId="0" fontId="2" fillId="0" borderId="76" xfId="0" applyFont="1" applyBorder="1" applyAlignment="1">
      <alignment horizontal="center" vertical="top" wrapText="1"/>
    </xf>
    <xf numFmtId="0" fontId="2" fillId="0" borderId="91" xfId="0" applyFont="1" applyBorder="1" applyAlignment="1">
      <alignment horizontal="center" vertical="top" wrapText="1"/>
    </xf>
    <xf numFmtId="0" fontId="2" fillId="0" borderId="77" xfId="0" applyFont="1" applyBorder="1" applyAlignment="1">
      <alignment horizontal="center" vertical="top" wrapText="1"/>
    </xf>
    <xf numFmtId="0" fontId="2" fillId="0" borderId="92" xfId="0" applyFont="1" applyBorder="1" applyAlignment="1">
      <alignment horizontal="center" vertical="top" wrapText="1"/>
    </xf>
    <xf numFmtId="0" fontId="9" fillId="0" borderId="93" xfId="0" applyFont="1" applyBorder="1" applyAlignment="1">
      <alignment horizontal="center" vertical="top" wrapText="1"/>
    </xf>
    <xf numFmtId="0" fontId="9" fillId="0" borderId="94" xfId="0" applyFont="1" applyBorder="1" applyAlignment="1">
      <alignment horizontal="center" vertical="top" wrapText="1"/>
    </xf>
    <xf numFmtId="0" fontId="9" fillId="0" borderId="33" xfId="0" applyFont="1" applyBorder="1" applyAlignment="1">
      <alignment horizontal="center" vertical="top" wrapText="1"/>
    </xf>
    <xf numFmtId="0" fontId="12" fillId="0" borderId="33" xfId="0" applyFont="1" applyBorder="1" applyAlignment="1">
      <alignment horizontal="center" vertical="top" wrapText="1"/>
    </xf>
    <xf numFmtId="0" fontId="12" fillId="0" borderId="46" xfId="0" applyFont="1" applyBorder="1" applyAlignment="1">
      <alignment horizontal="center" vertical="top" wrapText="1"/>
    </xf>
    <xf numFmtId="0" fontId="9" fillId="0" borderId="39" xfId="0" applyFont="1" applyBorder="1" applyAlignment="1">
      <alignment vertical="top" wrapText="1"/>
    </xf>
    <xf numFmtId="0" fontId="9" fillId="0" borderId="40" xfId="0" applyFont="1" applyBorder="1" applyAlignment="1">
      <alignment vertical="top" wrapText="1"/>
    </xf>
    <xf numFmtId="0" fontId="2" fillId="0" borderId="33" xfId="0" applyFont="1" applyBorder="1" applyAlignment="1">
      <alignment horizontal="center"/>
    </xf>
    <xf numFmtId="0" fontId="2" fillId="0" borderId="93" xfId="0" applyFont="1" applyBorder="1" applyAlignment="1">
      <alignment horizontal="center"/>
    </xf>
    <xf numFmtId="0" fontId="2" fillId="0" borderId="95" xfId="0" applyFont="1" applyBorder="1" applyAlignment="1">
      <alignment horizontal="center" vertical="top" wrapText="1"/>
    </xf>
    <xf numFmtId="0" fontId="2" fillId="0" borderId="96" xfId="0" applyFont="1" applyBorder="1" applyAlignment="1">
      <alignment horizontal="center" vertical="top" wrapText="1"/>
    </xf>
    <xf numFmtId="0" fontId="2" fillId="0" borderId="97" xfId="0" applyFont="1" applyBorder="1" applyAlignment="1">
      <alignment horizontal="center" vertical="top" wrapText="1"/>
    </xf>
    <xf numFmtId="0" fontId="0" fillId="0" borderId="35" xfId="0" applyBorder="1" applyAlignment="1">
      <alignment/>
    </xf>
    <xf numFmtId="0" fontId="2" fillId="0" borderId="39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top" wrapText="1"/>
    </xf>
    <xf numFmtId="0" fontId="4" fillId="0" borderId="39" xfId="0" applyFont="1" applyBorder="1" applyAlignment="1">
      <alignment horizontal="center" vertical="top" wrapText="1"/>
    </xf>
    <xf numFmtId="0" fontId="4" fillId="0" borderId="47" xfId="0" applyFont="1" applyBorder="1" applyAlignment="1">
      <alignment horizontal="center" vertical="top" wrapText="1"/>
    </xf>
    <xf numFmtId="0" fontId="4" fillId="0" borderId="40" xfId="0" applyFont="1" applyBorder="1" applyAlignment="1">
      <alignment horizontal="center" vertical="top" wrapText="1"/>
    </xf>
    <xf numFmtId="0" fontId="9" fillId="0" borderId="24" xfId="0" applyFont="1" applyBorder="1" applyAlignment="1">
      <alignment horizontal="center" vertical="top" wrapText="1"/>
    </xf>
    <xf numFmtId="0" fontId="9" fillId="0" borderId="41" xfId="0" applyFont="1" applyBorder="1" applyAlignment="1">
      <alignment horizontal="center" vertical="top" wrapText="1"/>
    </xf>
    <xf numFmtId="0" fontId="9" fillId="0" borderId="48" xfId="0" applyFont="1" applyBorder="1" applyAlignment="1">
      <alignment horizontal="center" vertical="top" wrapText="1"/>
    </xf>
    <xf numFmtId="0" fontId="9" fillId="0" borderId="56" xfId="0" applyFont="1" applyBorder="1" applyAlignment="1">
      <alignment horizontal="center" vertical="top" wrapText="1"/>
    </xf>
    <xf numFmtId="0" fontId="9" fillId="0" borderId="39" xfId="0" applyFont="1" applyBorder="1" applyAlignment="1">
      <alignment horizontal="center" vertical="top" wrapText="1"/>
    </xf>
    <xf numFmtId="0" fontId="9" fillId="0" borderId="40" xfId="0" applyFont="1" applyBorder="1" applyAlignment="1">
      <alignment horizontal="center" vertical="top" wrapText="1"/>
    </xf>
    <xf numFmtId="0" fontId="9" fillId="0" borderId="37" xfId="0" applyFont="1" applyBorder="1" applyAlignment="1">
      <alignment horizontal="center"/>
    </xf>
    <xf numFmtId="0" fontId="3" fillId="0" borderId="48" xfId="0" applyFont="1" applyBorder="1" applyAlignment="1">
      <alignment horizontal="center" vertical="top" wrapText="1"/>
    </xf>
    <xf numFmtId="0" fontId="3" fillId="0" borderId="56" xfId="0" applyFont="1" applyBorder="1" applyAlignment="1">
      <alignment horizontal="center" vertical="top" wrapText="1"/>
    </xf>
    <xf numFmtId="0" fontId="3" fillId="0" borderId="24" xfId="0" applyFont="1" applyBorder="1" applyAlignment="1">
      <alignment horizontal="justify" vertical="top" wrapText="1"/>
    </xf>
    <xf numFmtId="0" fontId="3" fillId="0" borderId="24" xfId="0" applyFont="1" applyBorder="1" applyAlignment="1">
      <alignment horizontal="center" vertical="top" wrapText="1"/>
    </xf>
    <xf numFmtId="0" fontId="3" fillId="0" borderId="38" xfId="0" applyFont="1" applyBorder="1" applyAlignment="1">
      <alignment horizontal="justify" vertical="top" wrapText="1"/>
    </xf>
    <xf numFmtId="0" fontId="3" fillId="0" borderId="24" xfId="0" applyFont="1" applyBorder="1" applyAlignment="1">
      <alignment vertical="top" wrapText="1"/>
    </xf>
    <xf numFmtId="0" fontId="8" fillId="0" borderId="24" xfId="0" applyFont="1" applyBorder="1" applyAlignment="1">
      <alignment horizontal="center" vertical="top" wrapText="1"/>
    </xf>
    <xf numFmtId="0" fontId="8" fillId="0" borderId="24" xfId="0" applyFont="1" applyBorder="1" applyAlignment="1">
      <alignment vertical="top" wrapText="1"/>
    </xf>
    <xf numFmtId="0" fontId="3" fillId="0" borderId="42" xfId="0" applyFont="1" applyBorder="1" applyAlignment="1">
      <alignment horizontal="justify" vertical="top" wrapText="1"/>
    </xf>
    <xf numFmtId="0" fontId="2" fillId="0" borderId="43" xfId="0" applyFont="1" applyBorder="1" applyAlignment="1">
      <alignment horizontal="justify" vertical="top" wrapText="1"/>
    </xf>
    <xf numFmtId="0" fontId="2" fillId="0" borderId="44" xfId="0" applyFont="1" applyBorder="1" applyAlignment="1">
      <alignment horizontal="justify" vertical="top" wrapText="1"/>
    </xf>
    <xf numFmtId="0" fontId="3" fillId="0" borderId="98" xfId="0" applyFont="1" applyBorder="1" applyAlignment="1">
      <alignment horizontal="center" vertical="top" wrapText="1"/>
    </xf>
    <xf numFmtId="0" fontId="3" fillId="0" borderId="99" xfId="0" applyFont="1" applyBorder="1" applyAlignment="1">
      <alignment horizontal="center" vertical="top" wrapText="1"/>
    </xf>
    <xf numFmtId="0" fontId="3" fillId="0" borderId="100" xfId="0" applyFont="1" applyBorder="1" applyAlignment="1">
      <alignment horizontal="justify" vertical="top" wrapText="1"/>
    </xf>
    <xf numFmtId="0" fontId="3" fillId="0" borderId="101" xfId="0" applyFont="1" applyBorder="1" applyAlignment="1">
      <alignment horizontal="justify" vertical="top" wrapText="1"/>
    </xf>
    <xf numFmtId="0" fontId="9" fillId="0" borderId="102" xfId="0" applyFont="1" applyBorder="1" applyAlignment="1">
      <alignment horizontal="center" vertical="top" wrapText="1"/>
    </xf>
    <xf numFmtId="0" fontId="9" fillId="0" borderId="9" xfId="0" applyFont="1" applyBorder="1" applyAlignment="1">
      <alignment horizontal="center" vertical="top" wrapText="1"/>
    </xf>
    <xf numFmtId="0" fontId="9" fillId="0" borderId="85" xfId="0" applyFont="1" applyBorder="1" applyAlignment="1">
      <alignment horizontal="center" vertical="top" wrapText="1"/>
    </xf>
    <xf numFmtId="0" fontId="9" fillId="0" borderId="7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1"/>
  <sheetViews>
    <sheetView workbookViewId="0" topLeftCell="A1">
      <selection activeCell="A1" sqref="A1:D1"/>
    </sheetView>
  </sheetViews>
  <sheetFormatPr defaultColWidth="9.00390625" defaultRowHeight="12.75"/>
  <cols>
    <col min="1" max="1" width="39.00390625" style="0" customWidth="1"/>
    <col min="2" max="2" width="14.25390625" style="226" customWidth="1"/>
    <col min="3" max="3" width="13.75390625" style="226" customWidth="1"/>
    <col min="4" max="4" width="13.25390625" style="226" customWidth="1"/>
  </cols>
  <sheetData>
    <row r="1" spans="1:4" ht="15.75">
      <c r="A1" s="338" t="s">
        <v>593</v>
      </c>
      <c r="B1" s="338"/>
      <c r="C1" s="338"/>
      <c r="D1" s="338"/>
    </row>
    <row r="2" spans="1:4" ht="15.75">
      <c r="A2" s="338" t="s">
        <v>513</v>
      </c>
      <c r="B2" s="338"/>
      <c r="C2" s="338"/>
      <c r="D2" s="338"/>
    </row>
    <row r="3" spans="1:4" ht="15.75">
      <c r="A3" s="5"/>
      <c r="B3" s="5"/>
      <c r="C3" s="5"/>
      <c r="D3" s="5"/>
    </row>
    <row r="4" spans="1:4" ht="18.75">
      <c r="A4" s="339" t="s">
        <v>573</v>
      </c>
      <c r="B4" s="339"/>
      <c r="C4" s="339"/>
      <c r="D4" s="339"/>
    </row>
    <row r="5" ht="15.75">
      <c r="A5" s="5"/>
    </row>
    <row r="6" spans="1:4" ht="18.75">
      <c r="A6" s="339" t="s">
        <v>200</v>
      </c>
      <c r="B6" s="339"/>
      <c r="C6" s="339"/>
      <c r="D6" s="339"/>
    </row>
    <row r="7" ht="15.75">
      <c r="A7" s="5"/>
    </row>
    <row r="8" spans="1:4" ht="15.75">
      <c r="A8" s="338" t="s">
        <v>260</v>
      </c>
      <c r="B8" s="338"/>
      <c r="C8" s="338"/>
      <c r="D8" s="338"/>
    </row>
    <row r="9" spans="2:4" ht="16.5" thickBot="1">
      <c r="B9" s="6"/>
      <c r="D9" s="6" t="s">
        <v>165</v>
      </c>
    </row>
    <row r="10" spans="1:4" ht="16.5" customHeight="1" thickBot="1">
      <c r="A10" s="335" t="s">
        <v>166</v>
      </c>
      <c r="B10" s="333" t="s">
        <v>167</v>
      </c>
      <c r="C10" s="334"/>
      <c r="D10" s="335" t="s">
        <v>170</v>
      </c>
    </row>
    <row r="11" spans="1:4" ht="16.5" customHeight="1" thickBot="1">
      <c r="A11" s="336"/>
      <c r="B11" s="225" t="s">
        <v>168</v>
      </c>
      <c r="C11" s="225" t="s">
        <v>169</v>
      </c>
      <c r="D11" s="337"/>
    </row>
    <row r="12" spans="1:4" ht="15.75">
      <c r="A12" s="151" t="s">
        <v>171</v>
      </c>
      <c r="B12" s="158">
        <v>200</v>
      </c>
      <c r="C12" s="158">
        <v>200</v>
      </c>
      <c r="D12" s="158">
        <v>214</v>
      </c>
    </row>
    <row r="13" spans="1:4" ht="15.75">
      <c r="A13" s="150" t="s">
        <v>172</v>
      </c>
      <c r="B13" s="71">
        <v>46700</v>
      </c>
      <c r="C13" s="71">
        <v>47222</v>
      </c>
      <c r="D13" s="71">
        <v>52798</v>
      </c>
    </row>
    <row r="14" spans="1:4" ht="15.75">
      <c r="A14" s="150" t="s">
        <v>173</v>
      </c>
      <c r="B14" s="71">
        <v>6020</v>
      </c>
      <c r="C14" s="71">
        <v>101892</v>
      </c>
      <c r="D14" s="71">
        <v>102621</v>
      </c>
    </row>
    <row r="15" spans="1:4" ht="16.5" thickBot="1">
      <c r="A15" s="163" t="s">
        <v>174</v>
      </c>
      <c r="B15" s="164">
        <v>8500</v>
      </c>
      <c r="C15" s="164">
        <v>11300</v>
      </c>
      <c r="D15" s="164">
        <v>11698</v>
      </c>
    </row>
    <row r="16" spans="1:4" ht="16.5" thickBot="1">
      <c r="A16" s="166" t="s">
        <v>175</v>
      </c>
      <c r="B16" s="167">
        <f>SUM(B12:B15)</f>
        <v>61420</v>
      </c>
      <c r="C16" s="167">
        <f>SUM(C12:C15)</f>
        <v>160614</v>
      </c>
      <c r="D16" s="228">
        <f>SUM(D12:D15)</f>
        <v>167331</v>
      </c>
    </row>
    <row r="17" spans="1:4" ht="15.75">
      <c r="A17" s="151" t="s">
        <v>176</v>
      </c>
      <c r="B17" s="158">
        <v>45000</v>
      </c>
      <c r="C17" s="158">
        <v>51000</v>
      </c>
      <c r="D17" s="158">
        <v>51348</v>
      </c>
    </row>
    <row r="18" spans="1:4" ht="15.75">
      <c r="A18" s="150" t="s">
        <v>177</v>
      </c>
      <c r="B18" s="71">
        <v>285000</v>
      </c>
      <c r="C18" s="71">
        <v>436000</v>
      </c>
      <c r="D18" s="71">
        <v>436977</v>
      </c>
    </row>
    <row r="19" spans="1:4" ht="15.75">
      <c r="A19" s="150" t="s">
        <v>514</v>
      </c>
      <c r="B19" s="71"/>
      <c r="C19" s="71">
        <v>1700</v>
      </c>
      <c r="D19" s="71">
        <v>1747</v>
      </c>
    </row>
    <row r="20" spans="1:4" ht="15.75">
      <c r="A20" s="150" t="s">
        <v>178</v>
      </c>
      <c r="B20" s="71">
        <v>75000</v>
      </c>
      <c r="C20" s="71">
        <v>87000</v>
      </c>
      <c r="D20" s="71">
        <v>87095</v>
      </c>
    </row>
    <row r="21" spans="1:4" ht="15.75">
      <c r="A21" s="150" t="s">
        <v>515</v>
      </c>
      <c r="B21" s="71">
        <v>70900</v>
      </c>
      <c r="C21" s="71">
        <v>28892</v>
      </c>
      <c r="D21" s="71">
        <v>28892</v>
      </c>
    </row>
    <row r="22" spans="1:4" ht="15.75">
      <c r="A22" s="150" t="s">
        <v>179</v>
      </c>
      <c r="B22" s="71">
        <v>3200</v>
      </c>
      <c r="C22" s="71">
        <v>7000</v>
      </c>
      <c r="D22" s="71">
        <v>7483</v>
      </c>
    </row>
    <row r="23" spans="1:4" ht="16.5" thickBot="1">
      <c r="A23" s="163" t="s">
        <v>516</v>
      </c>
      <c r="B23" s="164">
        <v>150</v>
      </c>
      <c r="C23" s="164">
        <v>150</v>
      </c>
      <c r="D23" s="164">
        <v>38</v>
      </c>
    </row>
    <row r="24" spans="1:4" ht="16.5" thickBot="1">
      <c r="A24" s="166" t="s">
        <v>180</v>
      </c>
      <c r="B24" s="167">
        <f>SUM(B17:B23)</f>
        <v>479250</v>
      </c>
      <c r="C24" s="167">
        <f>SUM(C17:C23)</f>
        <v>611742</v>
      </c>
      <c r="D24" s="228">
        <f>SUM(D17:D23)</f>
        <v>613580</v>
      </c>
    </row>
    <row r="25" spans="1:4" ht="15.75">
      <c r="A25" s="151" t="s">
        <v>181</v>
      </c>
      <c r="B25" s="158"/>
      <c r="C25" s="158">
        <v>479195</v>
      </c>
      <c r="D25" s="158">
        <v>480029</v>
      </c>
    </row>
    <row r="26" spans="1:4" ht="16.5" thickBot="1">
      <c r="A26" s="163" t="s">
        <v>182</v>
      </c>
      <c r="B26" s="164">
        <v>9690</v>
      </c>
      <c r="C26" s="164">
        <v>14710</v>
      </c>
      <c r="D26" s="164">
        <v>14710</v>
      </c>
    </row>
    <row r="27" spans="1:4" ht="16.5" thickBot="1">
      <c r="A27" s="166" t="s">
        <v>184</v>
      </c>
      <c r="B27" s="167">
        <f>SUM(B25:B26)</f>
        <v>9690</v>
      </c>
      <c r="C27" s="167">
        <f>SUM(C25:C26)</f>
        <v>493905</v>
      </c>
      <c r="D27" s="228">
        <f>SUM(D25:D26)</f>
        <v>494739</v>
      </c>
    </row>
    <row r="28" spans="1:4" ht="15.75">
      <c r="A28" s="151" t="s">
        <v>185</v>
      </c>
      <c r="B28" s="158">
        <v>143328</v>
      </c>
      <c r="C28" s="158">
        <v>194438</v>
      </c>
      <c r="D28" s="158">
        <v>190025</v>
      </c>
    </row>
    <row r="29" spans="1:4" ht="15.75">
      <c r="A29" s="150" t="s">
        <v>517</v>
      </c>
      <c r="B29" s="71">
        <v>10640</v>
      </c>
      <c r="C29" s="71">
        <v>10456</v>
      </c>
      <c r="D29" s="71">
        <v>11854</v>
      </c>
    </row>
    <row r="30" spans="1:4" ht="31.5">
      <c r="A30" s="150" t="s">
        <v>518</v>
      </c>
      <c r="B30" s="71"/>
      <c r="C30" s="71">
        <v>2373</v>
      </c>
      <c r="D30" s="71">
        <v>2371</v>
      </c>
    </row>
    <row r="31" spans="1:4" ht="31.5">
      <c r="A31" s="150" t="s">
        <v>519</v>
      </c>
      <c r="B31" s="71">
        <v>5000</v>
      </c>
      <c r="C31" s="71">
        <v>96321</v>
      </c>
      <c r="D31" s="71">
        <v>96321</v>
      </c>
    </row>
    <row r="32" spans="1:4" ht="32.25" thickBot="1">
      <c r="A32" s="163" t="s">
        <v>520</v>
      </c>
      <c r="B32" s="164">
        <v>23586</v>
      </c>
      <c r="C32" s="164">
        <v>23586</v>
      </c>
      <c r="D32" s="164">
        <v>23636</v>
      </c>
    </row>
    <row r="33" spans="1:4" ht="32.25" thickBot="1">
      <c r="A33" s="166" t="s">
        <v>186</v>
      </c>
      <c r="B33" s="167">
        <f>SUM(B28:B32)</f>
        <v>182554</v>
      </c>
      <c r="C33" s="167">
        <f>SUM(C28:C32)</f>
        <v>327174</v>
      </c>
      <c r="D33" s="228">
        <f>SUM(D28:D32)</f>
        <v>324207</v>
      </c>
    </row>
    <row r="34" spans="1:4" ht="15.75">
      <c r="A34" s="151" t="s">
        <v>187</v>
      </c>
      <c r="B34" s="158">
        <v>1400</v>
      </c>
      <c r="C34" s="158">
        <v>1400</v>
      </c>
      <c r="D34" s="158">
        <v>1459</v>
      </c>
    </row>
    <row r="35" spans="1:4" ht="16.5" thickBot="1">
      <c r="A35" s="163" t="s">
        <v>188</v>
      </c>
      <c r="B35" s="164">
        <v>150000</v>
      </c>
      <c r="C35" s="164">
        <v>150000</v>
      </c>
      <c r="D35" s="164">
        <v>139092</v>
      </c>
    </row>
    <row r="36" spans="1:4" ht="16.5" thickBot="1">
      <c r="A36" s="166" t="s">
        <v>189</v>
      </c>
      <c r="B36" s="167">
        <f>SUM(B34+B35+B33+B27+B24+B16)</f>
        <v>884314</v>
      </c>
      <c r="C36" s="167">
        <f>SUM(C34+C35+C33+C27+C24+C16)</f>
        <v>1744835</v>
      </c>
      <c r="D36" s="228">
        <f>SUM(D34+D35+D33+D27+D24+D16)</f>
        <v>1740408</v>
      </c>
    </row>
    <row r="37" spans="1:4" ht="16.5" thickBot="1">
      <c r="A37" s="229" t="s">
        <v>190</v>
      </c>
      <c r="B37" s="230"/>
      <c r="C37" s="230"/>
      <c r="D37" s="230">
        <v>16822</v>
      </c>
    </row>
    <row r="38" spans="1:4" ht="16.5" thickBot="1">
      <c r="A38" s="166" t="s">
        <v>191</v>
      </c>
      <c r="B38" s="167">
        <f>SUM(B36:B37)</f>
        <v>884314</v>
      </c>
      <c r="C38" s="167">
        <f>SUM(C36:C37)</f>
        <v>1744835</v>
      </c>
      <c r="D38" s="228">
        <f>SUM(D36:D37)</f>
        <v>1757230</v>
      </c>
    </row>
    <row r="39" spans="1:4" ht="12.75">
      <c r="A39" s="9"/>
      <c r="B39" s="227"/>
      <c r="C39" s="227"/>
      <c r="D39" s="227"/>
    </row>
    <row r="41" ht="15">
      <c r="A41" s="3"/>
    </row>
    <row r="42" ht="15.75">
      <c r="A42" s="5"/>
    </row>
    <row r="44" ht="15.75">
      <c r="A44" s="5"/>
    </row>
    <row r="45" ht="15.75">
      <c r="A45" s="5"/>
    </row>
    <row r="46" ht="15.75">
      <c r="A46" s="25"/>
    </row>
    <row r="48" ht="15.75">
      <c r="A48" s="5"/>
    </row>
    <row r="49" ht="15.75">
      <c r="A49" s="5"/>
    </row>
    <row r="51" ht="15.75">
      <c r="A51" s="5"/>
    </row>
  </sheetData>
  <mergeCells count="8">
    <mergeCell ref="B10:C10"/>
    <mergeCell ref="A10:A11"/>
    <mergeCell ref="D10:D11"/>
    <mergeCell ref="A1:D1"/>
    <mergeCell ref="A2:D2"/>
    <mergeCell ref="A6:D6"/>
    <mergeCell ref="A8:D8"/>
    <mergeCell ref="A4:D4"/>
  </mergeCells>
  <printOptions/>
  <pageMargins left="0.75" right="0.75" top="1" bottom="1" header="0.5" footer="0.5"/>
  <pageSetup horizontalDpi="120" verticalDpi="12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50"/>
  <sheetViews>
    <sheetView workbookViewId="0" topLeftCell="A1">
      <selection activeCell="A8" sqref="A8"/>
    </sheetView>
  </sheetViews>
  <sheetFormatPr defaultColWidth="9.00390625" defaultRowHeight="12.75"/>
  <cols>
    <col min="1" max="1" width="36.375" style="0" customWidth="1"/>
    <col min="2" max="2" width="10.75390625" style="0" customWidth="1"/>
    <col min="3" max="3" width="14.00390625" style="0" customWidth="1"/>
    <col min="4" max="4" width="12.25390625" style="0" customWidth="1"/>
    <col min="5" max="5" width="12.875" style="0" customWidth="1"/>
  </cols>
  <sheetData>
    <row r="1" spans="1:5" ht="15.75">
      <c r="A1" s="338" t="s">
        <v>633</v>
      </c>
      <c r="B1" s="338"/>
      <c r="C1" s="338"/>
      <c r="D1" s="338"/>
      <c r="E1" s="338"/>
    </row>
    <row r="2" ht="18.75">
      <c r="C2" s="1"/>
    </row>
    <row r="3" spans="1:5" ht="18.75">
      <c r="A3" s="339" t="s">
        <v>490</v>
      </c>
      <c r="B3" s="339"/>
      <c r="C3" s="339"/>
      <c r="D3" s="339"/>
      <c r="E3" s="339"/>
    </row>
    <row r="4" spans="1:5" ht="18.75">
      <c r="A4" s="1"/>
      <c r="B4" s="1"/>
      <c r="C4" s="1"/>
      <c r="D4" s="1"/>
      <c r="E4" s="1"/>
    </row>
    <row r="5" spans="1:5" ht="18.75">
      <c r="A5" s="339" t="s">
        <v>491</v>
      </c>
      <c r="B5" s="339"/>
      <c r="C5" s="339"/>
      <c r="D5" s="339"/>
      <c r="E5" s="339"/>
    </row>
    <row r="6" spans="1:5" ht="18.75">
      <c r="A6" s="1"/>
      <c r="B6" s="1"/>
      <c r="C6" s="1"/>
      <c r="D6" s="1"/>
      <c r="E6" s="1"/>
    </row>
    <row r="7" spans="1:5" ht="18.75">
      <c r="A7" s="339" t="s">
        <v>200</v>
      </c>
      <c r="B7" s="339"/>
      <c r="C7" s="339"/>
      <c r="D7" s="339"/>
      <c r="E7" s="339"/>
    </row>
    <row r="8" ht="18.75">
      <c r="A8" s="1"/>
    </row>
    <row r="9" spans="1:5" ht="18.75">
      <c r="A9" s="1"/>
      <c r="B9" s="1"/>
      <c r="C9" s="1"/>
      <c r="D9" s="1"/>
      <c r="E9" s="1"/>
    </row>
    <row r="10" ht="15.75" thickBot="1">
      <c r="E10" s="140" t="s">
        <v>165</v>
      </c>
    </row>
    <row r="11" spans="1:7" ht="18.75" customHeight="1">
      <c r="A11" s="390" t="s">
        <v>275</v>
      </c>
      <c r="B11" s="384" t="s">
        <v>488</v>
      </c>
      <c r="C11" s="384"/>
      <c r="D11" s="385"/>
      <c r="E11" s="292" t="s">
        <v>489</v>
      </c>
      <c r="F11" s="213"/>
      <c r="G11" s="213"/>
    </row>
    <row r="12" spans="1:5" ht="18.75">
      <c r="A12" s="391"/>
      <c r="B12" s="393" t="s">
        <v>193</v>
      </c>
      <c r="C12" s="393"/>
      <c r="D12" s="386" t="s">
        <v>170</v>
      </c>
      <c r="E12" s="388" t="s">
        <v>170</v>
      </c>
    </row>
    <row r="13" spans="1:5" ht="31.5" customHeight="1" thickBot="1">
      <c r="A13" s="392"/>
      <c r="B13" s="116" t="s">
        <v>168</v>
      </c>
      <c r="C13" s="116" t="s">
        <v>194</v>
      </c>
      <c r="D13" s="387"/>
      <c r="E13" s="389"/>
    </row>
    <row r="14" spans="1:5" ht="15">
      <c r="A14" s="216" t="s">
        <v>1</v>
      </c>
      <c r="B14" s="216">
        <v>275653</v>
      </c>
      <c r="C14" s="216">
        <v>280027</v>
      </c>
      <c r="D14" s="216">
        <v>280855</v>
      </c>
      <c r="E14" s="216">
        <v>270717</v>
      </c>
    </row>
    <row r="15" spans="1:5" ht="15">
      <c r="A15" s="214" t="s">
        <v>2</v>
      </c>
      <c r="B15" s="214">
        <v>83536</v>
      </c>
      <c r="C15" s="214">
        <v>84770</v>
      </c>
      <c r="D15" s="214">
        <v>83041</v>
      </c>
      <c r="E15" s="214">
        <v>83032</v>
      </c>
    </row>
    <row r="16" spans="1:5" ht="15">
      <c r="A16" s="214" t="s">
        <v>3</v>
      </c>
      <c r="B16" s="214">
        <v>169314</v>
      </c>
      <c r="C16" s="214">
        <v>309345</v>
      </c>
      <c r="D16" s="214">
        <v>272497</v>
      </c>
      <c r="E16" s="214">
        <v>156020</v>
      </c>
    </row>
    <row r="17" spans="1:5" ht="15">
      <c r="A17" s="214" t="s">
        <v>492</v>
      </c>
      <c r="B17" s="214"/>
      <c r="C17" s="214">
        <v>7327</v>
      </c>
      <c r="D17" s="214">
        <v>7328</v>
      </c>
      <c r="E17" s="214">
        <v>6154</v>
      </c>
    </row>
    <row r="18" spans="1:5" ht="15">
      <c r="A18" s="214" t="s">
        <v>493</v>
      </c>
      <c r="B18" s="214">
        <v>13400</v>
      </c>
      <c r="C18" s="214">
        <v>14350</v>
      </c>
      <c r="D18" s="214">
        <v>13628</v>
      </c>
      <c r="E18" s="214">
        <v>8198</v>
      </c>
    </row>
    <row r="19" spans="1:5" ht="15">
      <c r="A19" s="214" t="s">
        <v>4</v>
      </c>
      <c r="B19" s="214">
        <v>9802</v>
      </c>
      <c r="C19" s="214">
        <v>10668</v>
      </c>
      <c r="D19" s="214">
        <v>10336</v>
      </c>
      <c r="E19" s="214">
        <v>2572</v>
      </c>
    </row>
    <row r="20" spans="1:5" ht="15">
      <c r="A20" s="214" t="s">
        <v>496</v>
      </c>
      <c r="B20" s="214">
        <v>2606</v>
      </c>
      <c r="C20" s="214">
        <v>2606</v>
      </c>
      <c r="D20" s="214">
        <v>2606</v>
      </c>
      <c r="E20" s="214">
        <v>23026</v>
      </c>
    </row>
    <row r="21" spans="1:5" ht="15">
      <c r="A21" s="214" t="s">
        <v>5</v>
      </c>
      <c r="B21" s="214">
        <v>23157</v>
      </c>
      <c r="C21" s="214">
        <v>30253</v>
      </c>
      <c r="D21" s="214">
        <v>23861</v>
      </c>
      <c r="E21" s="214">
        <v>92330</v>
      </c>
    </row>
    <row r="22" spans="1:5" ht="15">
      <c r="A22" s="214" t="s">
        <v>6</v>
      </c>
      <c r="B22" s="214">
        <v>500</v>
      </c>
      <c r="C22" s="214">
        <v>33015</v>
      </c>
      <c r="D22" s="214">
        <v>33126</v>
      </c>
      <c r="E22" s="214">
        <v>260291</v>
      </c>
    </row>
    <row r="23" spans="1:5" ht="15">
      <c r="A23" s="214" t="s">
        <v>7</v>
      </c>
      <c r="B23" s="214">
        <v>700</v>
      </c>
      <c r="C23" s="214">
        <v>285123</v>
      </c>
      <c r="D23" s="214">
        <v>285067</v>
      </c>
      <c r="E23" s="214"/>
    </row>
    <row r="24" spans="1:5" ht="15">
      <c r="A24" s="214" t="s">
        <v>8</v>
      </c>
      <c r="B24" s="214"/>
      <c r="C24" s="214"/>
      <c r="D24" s="214"/>
      <c r="E24" s="214"/>
    </row>
    <row r="25" spans="1:5" ht="15">
      <c r="A25" s="214" t="s">
        <v>495</v>
      </c>
      <c r="B25" s="214" t="s">
        <v>497</v>
      </c>
      <c r="C25" s="214">
        <v>150012</v>
      </c>
      <c r="D25" s="214">
        <v>150012</v>
      </c>
      <c r="E25" s="214"/>
    </row>
    <row r="26" spans="1:5" ht="15">
      <c r="A26" s="214" t="s">
        <v>9</v>
      </c>
      <c r="B26" s="214"/>
      <c r="C26" s="214">
        <v>50000</v>
      </c>
      <c r="D26" s="214">
        <v>50000</v>
      </c>
      <c r="E26" s="214"/>
    </row>
    <row r="27" spans="1:5" ht="15">
      <c r="A27" s="214" t="s">
        <v>10</v>
      </c>
      <c r="B27" s="214"/>
      <c r="C27" s="214">
        <v>10500</v>
      </c>
      <c r="D27" s="214">
        <v>10500</v>
      </c>
      <c r="E27" s="214">
        <v>1280</v>
      </c>
    </row>
    <row r="28" spans="1:5" ht="15">
      <c r="A28" s="214" t="s">
        <v>11</v>
      </c>
      <c r="B28" s="214">
        <v>305646</v>
      </c>
      <c r="C28" s="214">
        <v>476839</v>
      </c>
      <c r="D28" s="214"/>
      <c r="E28" s="214"/>
    </row>
    <row r="29" spans="1:5" ht="20.25" customHeight="1">
      <c r="A29" s="215" t="s">
        <v>12</v>
      </c>
      <c r="B29" s="215">
        <f>SUM(B14:B28)</f>
        <v>884314</v>
      </c>
      <c r="C29" s="215">
        <f>SUM(C14:C28)</f>
        <v>1744835</v>
      </c>
      <c r="D29" s="215">
        <f>SUM(D14:D28)</f>
        <v>1222857</v>
      </c>
      <c r="E29" s="215">
        <f>SUM(E14:E28)</f>
        <v>903620</v>
      </c>
    </row>
    <row r="30" spans="1:5" ht="15">
      <c r="A30" s="214" t="s">
        <v>494</v>
      </c>
      <c r="B30" s="214"/>
      <c r="C30" s="214"/>
      <c r="D30" s="214">
        <v>235</v>
      </c>
      <c r="E30" s="214">
        <v>-12660</v>
      </c>
    </row>
    <row r="31" spans="1:5" ht="23.25" customHeight="1">
      <c r="A31" s="215" t="s">
        <v>13</v>
      </c>
      <c r="B31" s="215">
        <f>SUM(B29:B30)</f>
        <v>884314</v>
      </c>
      <c r="C31" s="215">
        <f>SUM(C29:C30)</f>
        <v>1744835</v>
      </c>
      <c r="D31" s="215">
        <f>SUM(D29:D30)</f>
        <v>1223092</v>
      </c>
      <c r="E31" s="215">
        <f>SUM(E29:E30)</f>
        <v>890960</v>
      </c>
    </row>
    <row r="32" spans="1:5" ht="15">
      <c r="A32" s="139"/>
      <c r="B32" s="139"/>
      <c r="C32" s="139"/>
      <c r="D32" s="139"/>
      <c r="E32" s="139"/>
    </row>
    <row r="33" spans="1:5" ht="15">
      <c r="A33" s="139"/>
      <c r="B33" s="139"/>
      <c r="C33" s="139"/>
      <c r="D33" s="139"/>
      <c r="E33" s="139"/>
    </row>
    <row r="34" spans="1:5" ht="15">
      <c r="A34" s="139"/>
      <c r="B34" s="139"/>
      <c r="C34" s="139"/>
      <c r="D34" s="139"/>
      <c r="E34" s="139"/>
    </row>
    <row r="35" spans="1:5" ht="15">
      <c r="A35" s="139"/>
      <c r="B35" s="139"/>
      <c r="C35" s="139"/>
      <c r="D35" s="139"/>
      <c r="E35" s="139"/>
    </row>
    <row r="36" spans="1:5" ht="15">
      <c r="A36" s="139"/>
      <c r="B36" s="139"/>
      <c r="C36" s="139"/>
      <c r="D36" s="139"/>
      <c r="E36" s="139"/>
    </row>
    <row r="37" spans="1:5" ht="15">
      <c r="A37" s="139"/>
      <c r="B37" s="139"/>
      <c r="C37" s="139"/>
      <c r="D37" s="139"/>
      <c r="E37" s="139"/>
    </row>
    <row r="38" spans="1:5" ht="15">
      <c r="A38" s="139"/>
      <c r="B38" s="139"/>
      <c r="C38" s="139"/>
      <c r="D38" s="139"/>
      <c r="E38" s="139"/>
    </row>
    <row r="39" spans="1:5" ht="15">
      <c r="A39" s="139"/>
      <c r="B39" s="139"/>
      <c r="C39" s="139"/>
      <c r="D39" s="139"/>
      <c r="E39" s="139"/>
    </row>
    <row r="40" spans="1:5" ht="15">
      <c r="A40" s="139"/>
      <c r="B40" s="139"/>
      <c r="C40" s="139"/>
      <c r="D40" s="139"/>
      <c r="E40" s="139"/>
    </row>
    <row r="41" spans="1:5" ht="15">
      <c r="A41" s="139"/>
      <c r="B41" s="139"/>
      <c r="C41" s="139"/>
      <c r="D41" s="139"/>
      <c r="E41" s="139"/>
    </row>
    <row r="42" spans="1:5" ht="15">
      <c r="A42" s="139"/>
      <c r="B42" s="139"/>
      <c r="C42" s="139"/>
      <c r="D42" s="139"/>
      <c r="E42" s="139"/>
    </row>
    <row r="43" spans="1:5" ht="15">
      <c r="A43" s="139"/>
      <c r="B43" s="139"/>
      <c r="C43" s="139"/>
      <c r="D43" s="139"/>
      <c r="E43" s="139"/>
    </row>
    <row r="44" spans="1:5" ht="15">
      <c r="A44" s="139"/>
      <c r="B44" s="139"/>
      <c r="C44" s="139"/>
      <c r="D44" s="139"/>
      <c r="E44" s="139"/>
    </row>
    <row r="45" spans="1:5" ht="15">
      <c r="A45" s="139"/>
      <c r="B45" s="139"/>
      <c r="C45" s="139"/>
      <c r="D45" s="139"/>
      <c r="E45" s="139"/>
    </row>
    <row r="46" spans="1:5" ht="15">
      <c r="A46" s="139"/>
      <c r="B46" s="139"/>
      <c r="C46" s="139"/>
      <c r="D46" s="139"/>
      <c r="E46" s="139"/>
    </row>
    <row r="47" spans="1:5" ht="15">
      <c r="A47" s="139"/>
      <c r="B47" s="139"/>
      <c r="C47" s="139"/>
      <c r="D47" s="139"/>
      <c r="E47" s="139"/>
    </row>
    <row r="48" spans="1:5" ht="15">
      <c r="A48" s="139"/>
      <c r="B48" s="139"/>
      <c r="C48" s="139"/>
      <c r="D48" s="139"/>
      <c r="E48" s="139"/>
    </row>
    <row r="49" spans="1:5" ht="15">
      <c r="A49" s="139"/>
      <c r="B49" s="139"/>
      <c r="C49" s="139"/>
      <c r="D49" s="139"/>
      <c r="E49" s="139"/>
    </row>
    <row r="50" spans="1:5" ht="15">
      <c r="A50" s="139"/>
      <c r="B50" s="139"/>
      <c r="C50" s="139"/>
      <c r="D50" s="139"/>
      <c r="E50" s="139"/>
    </row>
  </sheetData>
  <mergeCells count="9">
    <mergeCell ref="A1:E1"/>
    <mergeCell ref="A3:E3"/>
    <mergeCell ref="A5:E5"/>
    <mergeCell ref="A7:E7"/>
    <mergeCell ref="B11:D11"/>
    <mergeCell ref="D12:D13"/>
    <mergeCell ref="E12:E13"/>
    <mergeCell ref="A11:A13"/>
    <mergeCell ref="B12:C1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87"/>
  <sheetViews>
    <sheetView workbookViewId="0" topLeftCell="B82">
      <selection activeCell="A1" sqref="A1:C1"/>
    </sheetView>
  </sheetViews>
  <sheetFormatPr defaultColWidth="9.00390625" defaultRowHeight="12.75"/>
  <cols>
    <col min="1" max="1" width="44.625" style="0" customWidth="1"/>
    <col min="2" max="2" width="17.875" style="0" customWidth="1"/>
    <col min="3" max="3" width="19.375" style="0" customWidth="1"/>
  </cols>
  <sheetData>
    <row r="1" spans="1:3" ht="15.75">
      <c r="A1" s="338" t="s">
        <v>14</v>
      </c>
      <c r="B1" s="338"/>
      <c r="C1" s="338"/>
    </row>
    <row r="2" spans="1:3" ht="14.25">
      <c r="A2" s="366" t="s">
        <v>15</v>
      </c>
      <c r="B2" s="366"/>
      <c r="C2" s="366"/>
    </row>
    <row r="3" spans="1:3" ht="15.75" thickBot="1">
      <c r="A3" s="403" t="s">
        <v>260</v>
      </c>
      <c r="B3" s="403"/>
      <c r="C3" s="260" t="s">
        <v>165</v>
      </c>
    </row>
    <row r="4" spans="1:3" ht="12" customHeight="1">
      <c r="A4" s="401" t="s">
        <v>16</v>
      </c>
      <c r="B4" s="256" t="s">
        <v>524</v>
      </c>
      <c r="C4" s="257" t="s">
        <v>525</v>
      </c>
    </row>
    <row r="5" spans="1:3" ht="12.75" customHeight="1" thickBot="1">
      <c r="A5" s="402"/>
      <c r="B5" s="258" t="s">
        <v>0</v>
      </c>
      <c r="C5" s="259" t="s">
        <v>58</v>
      </c>
    </row>
    <row r="6" spans="1:3" ht="16.5" customHeight="1" thickBot="1">
      <c r="A6" s="88" t="s">
        <v>17</v>
      </c>
      <c r="B6" s="56">
        <f>SUM(B7+B8+B14+B19)</f>
        <v>5228314</v>
      </c>
      <c r="C6" s="86">
        <v>5238822</v>
      </c>
    </row>
    <row r="7" spans="1:3" ht="15.75" thickBot="1">
      <c r="A7" s="88" t="s">
        <v>18</v>
      </c>
      <c r="B7" s="261">
        <v>981</v>
      </c>
      <c r="C7" s="261">
        <v>3418</v>
      </c>
    </row>
    <row r="8" spans="1:3" ht="15.75" thickBot="1">
      <c r="A8" s="88" t="s">
        <v>19</v>
      </c>
      <c r="B8" s="261">
        <f>SUM(B9:B13)</f>
        <v>4186371</v>
      </c>
      <c r="C8" s="261">
        <v>4198969</v>
      </c>
    </row>
    <row r="9" spans="1:3" ht="15.75" thickBot="1">
      <c r="A9" s="88" t="s">
        <v>20</v>
      </c>
      <c r="B9" s="89">
        <v>4093472</v>
      </c>
      <c r="C9" s="89">
        <v>4104480</v>
      </c>
    </row>
    <row r="10" spans="1:3" ht="15.75" thickBot="1">
      <c r="A10" s="88" t="s">
        <v>21</v>
      </c>
      <c r="B10" s="89">
        <v>42773</v>
      </c>
      <c r="C10" s="89">
        <v>41024</v>
      </c>
    </row>
    <row r="11" spans="1:3" ht="15.75" thickBot="1">
      <c r="A11" s="88" t="s">
        <v>22</v>
      </c>
      <c r="B11" s="89">
        <v>295</v>
      </c>
      <c r="C11" s="89">
        <v>1194</v>
      </c>
    </row>
    <row r="12" spans="1:3" ht="15.75" thickBot="1">
      <c r="A12" s="88" t="s">
        <v>23</v>
      </c>
      <c r="B12" s="89">
        <v>49831</v>
      </c>
      <c r="C12" s="89">
        <v>52271</v>
      </c>
    </row>
    <row r="13" spans="1:3" ht="12.75" customHeight="1" thickBot="1">
      <c r="A13" s="88" t="s">
        <v>24</v>
      </c>
      <c r="B13" s="89"/>
      <c r="C13" s="89"/>
    </row>
    <row r="14" spans="1:3" ht="15.75" thickBot="1">
      <c r="A14" s="88" t="s">
        <v>25</v>
      </c>
      <c r="B14" s="261">
        <f>SUM(B15:B18)</f>
        <v>191868</v>
      </c>
      <c r="C14" s="261">
        <v>156271</v>
      </c>
    </row>
    <row r="15" spans="1:3" ht="15.75" thickBot="1">
      <c r="A15" s="88" t="s">
        <v>26</v>
      </c>
      <c r="B15" s="89">
        <v>6180</v>
      </c>
      <c r="C15" s="89">
        <v>6180</v>
      </c>
    </row>
    <row r="16" spans="1:3" ht="15.75" thickBot="1">
      <c r="A16" s="88" t="s">
        <v>27</v>
      </c>
      <c r="B16" s="89">
        <v>78979</v>
      </c>
      <c r="C16" s="89">
        <v>43592</v>
      </c>
    </row>
    <row r="17" spans="1:3" ht="15.75" thickBot="1">
      <c r="A17" s="88" t="s">
        <v>28</v>
      </c>
      <c r="B17" s="89">
        <v>106709</v>
      </c>
      <c r="C17" s="89">
        <v>106499</v>
      </c>
    </row>
    <row r="18" spans="1:3" ht="15.75" thickBot="1">
      <c r="A18" s="88" t="s">
        <v>29</v>
      </c>
      <c r="B18" s="89"/>
      <c r="C18" s="89"/>
    </row>
    <row r="19" spans="1:3" ht="15.75" customHeight="1" thickBot="1">
      <c r="A19" s="88" t="s">
        <v>530</v>
      </c>
      <c r="B19" s="261">
        <v>849094</v>
      </c>
      <c r="C19" s="261">
        <v>880164</v>
      </c>
    </row>
    <row r="20" spans="1:3" ht="16.5" thickBot="1">
      <c r="A20" s="88" t="s">
        <v>31</v>
      </c>
      <c r="B20" s="56">
        <f>SUM(B21+B27+B32+B37+B43)</f>
        <v>930400</v>
      </c>
      <c r="C20" s="56">
        <v>474837</v>
      </c>
    </row>
    <row r="21" spans="1:3" ht="15.75" thickBot="1">
      <c r="A21" s="88" t="s">
        <v>32</v>
      </c>
      <c r="B21" s="261">
        <f>SUM(B22:B26)</f>
        <v>1039</v>
      </c>
      <c r="C21" s="261">
        <v>1167</v>
      </c>
    </row>
    <row r="22" spans="1:3" ht="15.75" thickBot="1">
      <c r="A22" s="88" t="s">
        <v>33</v>
      </c>
      <c r="B22" s="89">
        <v>1028</v>
      </c>
      <c r="C22" s="89">
        <v>1155</v>
      </c>
    </row>
    <row r="23" spans="1:3" ht="18" customHeight="1" thickBot="1">
      <c r="A23" s="88" t="s">
        <v>528</v>
      </c>
      <c r="B23" s="89">
        <v>11</v>
      </c>
      <c r="C23" s="89">
        <v>12</v>
      </c>
    </row>
    <row r="24" spans="1:3" ht="15.75" thickBot="1">
      <c r="A24" s="88" t="s">
        <v>34</v>
      </c>
      <c r="B24" s="89"/>
      <c r="C24" s="89"/>
    </row>
    <row r="25" spans="1:3" ht="15.75" thickBot="1">
      <c r="A25" s="88" t="s">
        <v>35</v>
      </c>
      <c r="B25" s="89"/>
      <c r="C25" s="89"/>
    </row>
    <row r="26" spans="1:3" ht="15.75" thickBot="1">
      <c r="A26" s="88" t="s">
        <v>36</v>
      </c>
      <c r="B26" s="89"/>
      <c r="C26" s="89"/>
    </row>
    <row r="27" spans="1:3" ht="15.75" thickBot="1">
      <c r="A27" s="88" t="s">
        <v>37</v>
      </c>
      <c r="B27" s="261">
        <f>SUM(B28:B31)</f>
        <v>39802</v>
      </c>
      <c r="C27" s="261">
        <f>SUM(C28:C31)</f>
        <v>147329</v>
      </c>
    </row>
    <row r="28" spans="1:3" ht="15.75" thickBot="1">
      <c r="A28" s="88" t="s">
        <v>38</v>
      </c>
      <c r="B28" s="89">
        <v>32809</v>
      </c>
      <c r="C28" s="89">
        <v>14547</v>
      </c>
    </row>
    <row r="29" spans="1:3" ht="15.75" thickBot="1">
      <c r="A29" s="88" t="s">
        <v>39</v>
      </c>
      <c r="B29" s="89">
        <v>5739</v>
      </c>
      <c r="C29" s="89">
        <v>4292</v>
      </c>
    </row>
    <row r="30" spans="1:3" ht="15.75" thickBot="1">
      <c r="A30" s="88" t="s">
        <v>40</v>
      </c>
      <c r="B30" s="89"/>
      <c r="C30" s="89"/>
    </row>
    <row r="31" spans="1:3" ht="15.75" thickBot="1">
      <c r="A31" s="88" t="s">
        <v>41</v>
      </c>
      <c r="B31" s="89">
        <v>1254</v>
      </c>
      <c r="C31" s="89">
        <v>128490</v>
      </c>
    </row>
    <row r="32" spans="1:3" ht="15.75" thickBot="1">
      <c r="A32" s="88" t="s">
        <v>42</v>
      </c>
      <c r="B32" s="261">
        <f>SUM(B33:B36)</f>
        <v>239002</v>
      </c>
      <c r="C32" s="261">
        <v>80190</v>
      </c>
    </row>
    <row r="33" spans="1:3" ht="12.75" customHeight="1" thickBot="1">
      <c r="A33" s="88" t="s">
        <v>43</v>
      </c>
      <c r="B33" s="89"/>
      <c r="C33" s="89"/>
    </row>
    <row r="34" spans="1:3" ht="15.75" thickBot="1">
      <c r="A34" s="88" t="s">
        <v>44</v>
      </c>
      <c r="B34" s="89">
        <v>239002</v>
      </c>
      <c r="C34" s="89">
        <v>80190</v>
      </c>
    </row>
    <row r="35" spans="1:3" ht="13.5" customHeight="1" thickBot="1">
      <c r="A35" s="88" t="s">
        <v>45</v>
      </c>
      <c r="B35" s="90"/>
      <c r="C35" s="90"/>
    </row>
    <row r="36" spans="1:3" ht="13.5" customHeight="1" thickBot="1">
      <c r="A36" s="88" t="s">
        <v>46</v>
      </c>
      <c r="B36" s="89"/>
      <c r="C36" s="89"/>
    </row>
    <row r="37" spans="1:3" ht="15.75" thickBot="1">
      <c r="A37" s="88" t="s">
        <v>47</v>
      </c>
      <c r="B37" s="261">
        <f>SUM(B38:B42)</f>
        <v>647830</v>
      </c>
      <c r="C37" s="261">
        <v>243659</v>
      </c>
    </row>
    <row r="38" spans="1:3" ht="15.75" thickBot="1">
      <c r="A38" s="88" t="s">
        <v>48</v>
      </c>
      <c r="B38" s="89">
        <v>28</v>
      </c>
      <c r="C38" s="89">
        <v>34</v>
      </c>
    </row>
    <row r="39" spans="1:3" ht="15.75" thickBot="1">
      <c r="A39" s="88" t="s">
        <v>49</v>
      </c>
      <c r="B39" s="89">
        <v>544374</v>
      </c>
      <c r="C39" s="89">
        <v>149322</v>
      </c>
    </row>
    <row r="40" spans="1:3" ht="15.75" thickBot="1">
      <c r="A40" s="88" t="s">
        <v>50</v>
      </c>
      <c r="B40" s="89"/>
      <c r="C40" s="89"/>
    </row>
    <row r="41" spans="1:3" ht="15.75" thickBot="1">
      <c r="A41" s="88" t="s">
        <v>51</v>
      </c>
      <c r="B41" s="89">
        <v>103428</v>
      </c>
      <c r="C41" s="89">
        <v>94303</v>
      </c>
    </row>
    <row r="42" spans="1:3" ht="12" customHeight="1" thickBot="1">
      <c r="A42" s="88" t="s">
        <v>529</v>
      </c>
      <c r="B42" s="89"/>
      <c r="C42" s="89"/>
    </row>
    <row r="43" spans="1:3" ht="15.75" thickBot="1">
      <c r="A43" s="88" t="s">
        <v>52</v>
      </c>
      <c r="B43" s="261">
        <f>SUM(B44:B46)</f>
        <v>2727</v>
      </c>
      <c r="C43" s="261">
        <v>2492</v>
      </c>
    </row>
    <row r="44" spans="1:3" ht="15.75" thickBot="1">
      <c r="A44" s="88" t="s">
        <v>53</v>
      </c>
      <c r="B44" s="89">
        <v>110</v>
      </c>
      <c r="C44" s="89">
        <v>97</v>
      </c>
    </row>
    <row r="45" spans="1:3" ht="15.75" thickBot="1">
      <c r="A45" s="88" t="s">
        <v>54</v>
      </c>
      <c r="B45" s="89">
        <v>2617</v>
      </c>
      <c r="C45" s="89">
        <v>2395</v>
      </c>
    </row>
    <row r="46" spans="1:3" ht="12" customHeight="1" thickBot="1">
      <c r="A46" s="91" t="s">
        <v>55</v>
      </c>
      <c r="B46" s="92"/>
      <c r="C46" s="92"/>
    </row>
    <row r="47" spans="1:3" ht="13.5" customHeight="1" thickBot="1" thickTop="1">
      <c r="A47" s="93" t="s">
        <v>56</v>
      </c>
      <c r="B47" s="8">
        <f>B20+B6</f>
        <v>6158714</v>
      </c>
      <c r="C47" s="8">
        <v>5713659</v>
      </c>
    </row>
    <row r="48" spans="1:3" ht="16.5" thickBot="1" thickTop="1">
      <c r="A48" s="87"/>
      <c r="C48" s="260" t="s">
        <v>165</v>
      </c>
    </row>
    <row r="49" spans="1:3" ht="31.5" customHeight="1">
      <c r="A49" s="394" t="s">
        <v>57</v>
      </c>
      <c r="B49" s="103" t="s">
        <v>526</v>
      </c>
      <c r="C49" s="262" t="s">
        <v>527</v>
      </c>
    </row>
    <row r="50" spans="1:3" ht="12.75" customHeight="1">
      <c r="A50" s="395"/>
      <c r="B50" s="397" t="s">
        <v>0</v>
      </c>
      <c r="C50" s="399" t="s">
        <v>58</v>
      </c>
    </row>
    <row r="51" spans="1:3" ht="13.5" customHeight="1" thickBot="1">
      <c r="A51" s="396"/>
      <c r="B51" s="398"/>
      <c r="C51" s="400"/>
    </row>
    <row r="52" spans="1:3" ht="16.5" thickBot="1">
      <c r="A52" s="88" t="s">
        <v>59</v>
      </c>
      <c r="B52" s="56">
        <f>SUM(B53:B54)</f>
        <v>5452484</v>
      </c>
      <c r="C52" s="56">
        <v>5391132</v>
      </c>
    </row>
    <row r="53" spans="1:3" ht="15.75" thickBot="1">
      <c r="A53" s="88" t="s">
        <v>60</v>
      </c>
      <c r="B53" s="89">
        <v>55034</v>
      </c>
      <c r="C53" s="89">
        <v>55034</v>
      </c>
    </row>
    <row r="54" spans="1:3" ht="15.75" thickBot="1">
      <c r="A54" s="88" t="s">
        <v>61</v>
      </c>
      <c r="B54" s="89">
        <v>5397450</v>
      </c>
      <c r="C54" s="89">
        <v>5336098</v>
      </c>
    </row>
    <row r="55" spans="1:3" ht="16.5" thickBot="1">
      <c r="A55" s="88" t="s">
        <v>62</v>
      </c>
      <c r="B55" s="56">
        <f>SUM(B56)</f>
        <v>517551</v>
      </c>
      <c r="C55" s="56">
        <v>139092</v>
      </c>
    </row>
    <row r="56" spans="1:3" ht="15.75" thickBot="1">
      <c r="A56" s="88" t="s">
        <v>63</v>
      </c>
      <c r="B56" s="261">
        <v>517551</v>
      </c>
      <c r="C56" s="261">
        <v>139092</v>
      </c>
    </row>
    <row r="57" spans="1:3" ht="15.75" thickBot="1">
      <c r="A57" s="88" t="s">
        <v>64</v>
      </c>
      <c r="B57" s="89">
        <v>517551</v>
      </c>
      <c r="C57" s="89">
        <v>133709</v>
      </c>
    </row>
    <row r="58" spans="1:3" ht="15.75" thickBot="1">
      <c r="A58" s="88" t="s">
        <v>65</v>
      </c>
      <c r="B58" s="89">
        <v>0</v>
      </c>
      <c r="C58" s="89">
        <v>5383</v>
      </c>
    </row>
    <row r="59" spans="1:3" ht="15.75" thickBot="1">
      <c r="A59" s="88" t="s">
        <v>66</v>
      </c>
      <c r="B59" s="89"/>
      <c r="C59" s="89"/>
    </row>
    <row r="60" spans="1:3" ht="15.75" thickBot="1">
      <c r="A60" s="88" t="s">
        <v>67</v>
      </c>
      <c r="B60" s="89"/>
      <c r="C60" s="89"/>
    </row>
    <row r="61" spans="1:3" ht="15.75" thickBot="1">
      <c r="A61" s="88" t="s">
        <v>68</v>
      </c>
      <c r="B61" s="89"/>
      <c r="C61" s="89"/>
    </row>
    <row r="62" spans="1:3" ht="16.5" thickBot="1">
      <c r="A62" s="88" t="s">
        <v>69</v>
      </c>
      <c r="B62" s="56">
        <f>SUM(B68+B79)</f>
        <v>188679</v>
      </c>
      <c r="C62" s="56">
        <v>183435</v>
      </c>
    </row>
    <row r="63" spans="1:3" ht="15.75" thickBot="1">
      <c r="A63" s="88" t="s">
        <v>70</v>
      </c>
      <c r="B63" s="89">
        <f>SUM(B64:B67)</f>
        <v>0</v>
      </c>
      <c r="C63" s="89"/>
    </row>
    <row r="64" spans="1:3" ht="15.75" thickBot="1">
      <c r="A64" s="88" t="s">
        <v>71</v>
      </c>
      <c r="B64" s="89"/>
      <c r="C64" s="89"/>
    </row>
    <row r="65" spans="1:3" ht="15.75" thickBot="1">
      <c r="A65" s="88" t="s">
        <v>72</v>
      </c>
      <c r="B65" s="89"/>
      <c r="C65" s="89"/>
    </row>
    <row r="66" spans="1:3" ht="15.75" thickBot="1">
      <c r="A66" s="88" t="s">
        <v>73</v>
      </c>
      <c r="B66" s="89"/>
      <c r="C66" s="89"/>
    </row>
    <row r="67" spans="1:3" ht="15.75" thickBot="1">
      <c r="A67" s="88" t="s">
        <v>74</v>
      </c>
      <c r="B67" s="89"/>
      <c r="C67" s="89"/>
    </row>
    <row r="68" spans="1:3" ht="15.75" thickBot="1">
      <c r="A68" s="88" t="s">
        <v>75</v>
      </c>
      <c r="B68" s="261">
        <f>SUM(B69+B73+B74)</f>
        <v>55673</v>
      </c>
      <c r="C68" s="261">
        <v>76376</v>
      </c>
    </row>
    <row r="69" spans="1:3" ht="30.75" thickBot="1">
      <c r="A69" s="88" t="s">
        <v>76</v>
      </c>
      <c r="B69" s="89">
        <v>7199</v>
      </c>
      <c r="C69" s="89">
        <v>15102</v>
      </c>
    </row>
    <row r="70" spans="1:3" ht="30.75" thickBot="1">
      <c r="A70" s="88" t="s">
        <v>77</v>
      </c>
      <c r="B70" s="89"/>
      <c r="C70" s="89"/>
    </row>
    <row r="71" spans="1:3" ht="30.75" thickBot="1">
      <c r="A71" s="88" t="s">
        <v>78</v>
      </c>
      <c r="B71" s="89">
        <v>7199</v>
      </c>
      <c r="C71" s="89" t="s">
        <v>79</v>
      </c>
    </row>
    <row r="72" spans="1:3" ht="15.75" thickBot="1">
      <c r="A72" s="88" t="s">
        <v>80</v>
      </c>
      <c r="B72" s="89"/>
      <c r="C72" s="89"/>
    </row>
    <row r="73" spans="1:3" ht="15.75" thickBot="1">
      <c r="A73" s="88" t="s">
        <v>81</v>
      </c>
      <c r="B73" s="89"/>
      <c r="C73" s="89"/>
    </row>
    <row r="74" spans="1:3" ht="15.75" thickBot="1">
      <c r="A74" s="88" t="s">
        <v>82</v>
      </c>
      <c r="B74" s="89">
        <v>48474</v>
      </c>
      <c r="C74" s="89" t="s">
        <v>83</v>
      </c>
    </row>
    <row r="75" spans="1:3" ht="15.75" thickBot="1">
      <c r="A75" s="88" t="s">
        <v>84</v>
      </c>
      <c r="B75" s="89">
        <v>4461</v>
      </c>
      <c r="C75" s="89" t="s">
        <v>85</v>
      </c>
    </row>
    <row r="76" spans="1:3" ht="15.75" thickBot="1">
      <c r="A76" s="88" t="s">
        <v>86</v>
      </c>
      <c r="B76" s="89">
        <v>7841</v>
      </c>
      <c r="C76" s="89" t="s">
        <v>87</v>
      </c>
    </row>
    <row r="77" spans="1:3" ht="30.75" thickBot="1">
      <c r="A77" s="88" t="s">
        <v>88</v>
      </c>
      <c r="B77" s="89">
        <v>172</v>
      </c>
      <c r="C77" s="89" t="s">
        <v>89</v>
      </c>
    </row>
    <row r="78" spans="1:3" ht="15.75" thickBot="1">
      <c r="A78" s="88" t="s">
        <v>90</v>
      </c>
      <c r="B78" s="89"/>
      <c r="C78" s="89"/>
    </row>
    <row r="79" spans="1:3" ht="15.75" thickBot="1">
      <c r="A79" s="88" t="s">
        <v>91</v>
      </c>
      <c r="B79" s="261">
        <f>SUM(B80:B83)</f>
        <v>133006</v>
      </c>
      <c r="C79" s="261" t="s">
        <v>92</v>
      </c>
    </row>
    <row r="80" spans="1:3" ht="15.75" thickBot="1">
      <c r="A80" s="88" t="s">
        <v>93</v>
      </c>
      <c r="B80" s="89">
        <v>396</v>
      </c>
      <c r="C80" s="89" t="s">
        <v>94</v>
      </c>
    </row>
    <row r="81" spans="1:3" ht="15.75" thickBot="1">
      <c r="A81" s="88" t="s">
        <v>95</v>
      </c>
      <c r="B81" s="89">
        <v>29182</v>
      </c>
      <c r="C81" s="89" t="s">
        <v>96</v>
      </c>
    </row>
    <row r="82" spans="1:3" ht="15.75" thickBot="1">
      <c r="A82" s="88" t="s">
        <v>97</v>
      </c>
      <c r="B82" s="90"/>
      <c r="C82" s="90"/>
    </row>
    <row r="83" spans="1:3" ht="15.75" thickBot="1">
      <c r="A83" s="91" t="s">
        <v>98</v>
      </c>
      <c r="B83" s="92">
        <v>103428</v>
      </c>
      <c r="C83" s="92" t="s">
        <v>99</v>
      </c>
    </row>
    <row r="84" spans="1:3" ht="17.25" thickBot="1" thickTop="1">
      <c r="A84" s="93" t="s">
        <v>100</v>
      </c>
      <c r="B84" s="8">
        <f>SUM(B52+B55+B62)</f>
        <v>6158714</v>
      </c>
      <c r="C84" s="8" t="s">
        <v>101</v>
      </c>
    </row>
    <row r="85" ht="16.5" thickTop="1">
      <c r="A85" s="24"/>
    </row>
    <row r="86" ht="15.75">
      <c r="A86" s="24"/>
    </row>
    <row r="87" ht="15.75">
      <c r="A87" s="24"/>
    </row>
  </sheetData>
  <mergeCells count="7">
    <mergeCell ref="A49:A51"/>
    <mergeCell ref="B50:B51"/>
    <mergeCell ref="C50:C51"/>
    <mergeCell ref="A1:C1"/>
    <mergeCell ref="A2:C2"/>
    <mergeCell ref="A4:A5"/>
    <mergeCell ref="A3:B3"/>
  </mergeCells>
  <printOptions/>
  <pageMargins left="0.75" right="0.75" top="1" bottom="1" header="0.5" footer="0.5"/>
  <pageSetup horizontalDpi="600" verticalDpi="600" orientation="portrait" paperSize="9" r:id="rId1"/>
  <rowBreaks count="1" manualBreakCount="1">
    <brk id="47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F77"/>
  <sheetViews>
    <sheetView workbookViewId="0" topLeftCell="A1">
      <selection activeCell="C29" sqref="C29"/>
    </sheetView>
  </sheetViews>
  <sheetFormatPr defaultColWidth="9.00390625" defaultRowHeight="12.75"/>
  <cols>
    <col min="1" max="1" width="3.875" style="0" customWidth="1"/>
    <col min="2" max="2" width="28.25390625" style="0" customWidth="1"/>
    <col min="3" max="3" width="9.75390625" style="186" customWidth="1"/>
    <col min="4" max="4" width="16.125" style="0" customWidth="1"/>
    <col min="5" max="5" width="16.875" style="0" customWidth="1"/>
  </cols>
  <sheetData>
    <row r="1" spans="1:6" ht="15.75">
      <c r="A1" s="338" t="s">
        <v>460</v>
      </c>
      <c r="B1" s="338"/>
      <c r="C1" s="338"/>
      <c r="D1" s="338"/>
      <c r="E1" s="338"/>
      <c r="F1" s="338"/>
    </row>
    <row r="2" ht="15.75">
      <c r="A2" s="5"/>
    </row>
    <row r="3" ht="15.75">
      <c r="F3" s="26" t="s">
        <v>165</v>
      </c>
    </row>
    <row r="4" spans="1:6" ht="37.5" customHeight="1">
      <c r="A4" s="395" t="s">
        <v>580</v>
      </c>
      <c r="B4" s="407" t="s">
        <v>459</v>
      </c>
      <c r="C4" s="407"/>
      <c r="D4" s="407" t="s">
        <v>102</v>
      </c>
      <c r="E4" s="407"/>
      <c r="F4" s="404" t="s">
        <v>103</v>
      </c>
    </row>
    <row r="5" spans="1:6" ht="19.5" thickBot="1">
      <c r="A5" s="396"/>
      <c r="B5" s="185" t="s">
        <v>301</v>
      </c>
      <c r="C5" s="187" t="s">
        <v>458</v>
      </c>
      <c r="D5" s="185" t="s">
        <v>276</v>
      </c>
      <c r="E5" s="185" t="s">
        <v>104</v>
      </c>
      <c r="F5" s="405"/>
    </row>
    <row r="6" spans="1:6" ht="18.75">
      <c r="A6" s="408" t="s">
        <v>105</v>
      </c>
      <c r="B6" s="408"/>
      <c r="C6" s="408"/>
      <c r="D6" s="408"/>
      <c r="E6" s="408"/>
      <c r="F6" s="408"/>
    </row>
    <row r="7" spans="1:6" ht="30" customHeight="1">
      <c r="A7" s="190"/>
      <c r="B7" s="191" t="s">
        <v>106</v>
      </c>
      <c r="C7" s="192">
        <v>111412</v>
      </c>
      <c r="D7" s="193"/>
      <c r="E7" s="194">
        <v>981</v>
      </c>
      <c r="F7" s="193"/>
    </row>
    <row r="8" spans="1:6" ht="18.75">
      <c r="A8" s="406" t="s">
        <v>107</v>
      </c>
      <c r="B8" s="406"/>
      <c r="C8" s="406"/>
      <c r="D8" s="406"/>
      <c r="E8" s="111">
        <f>SUM(E7)</f>
        <v>981</v>
      </c>
      <c r="F8" s="189"/>
    </row>
    <row r="9" spans="1:6" ht="18.75">
      <c r="A9" s="406" t="s">
        <v>108</v>
      </c>
      <c r="B9" s="406"/>
      <c r="C9" s="406"/>
      <c r="D9" s="406"/>
      <c r="E9" s="406"/>
      <c r="F9" s="406"/>
    </row>
    <row r="10" spans="1:6" ht="15.75" customHeight="1">
      <c r="A10" s="190"/>
      <c r="B10" s="191" t="s">
        <v>109</v>
      </c>
      <c r="C10" s="192">
        <v>1211</v>
      </c>
      <c r="D10" s="193"/>
      <c r="E10" s="194">
        <v>367458</v>
      </c>
      <c r="F10" s="193"/>
    </row>
    <row r="11" spans="1:6" ht="15">
      <c r="A11" s="190"/>
      <c r="B11" s="191" t="s">
        <v>110</v>
      </c>
      <c r="C11" s="192">
        <v>1212</v>
      </c>
      <c r="D11" s="193"/>
      <c r="E11" s="194">
        <v>597324</v>
      </c>
      <c r="F11" s="193"/>
    </row>
    <row r="12" spans="1:6" ht="15">
      <c r="A12" s="190"/>
      <c r="B12" s="191" t="s">
        <v>111</v>
      </c>
      <c r="C12" s="192">
        <v>1213</v>
      </c>
      <c r="D12" s="193"/>
      <c r="E12" s="194">
        <v>672625</v>
      </c>
      <c r="F12" s="193"/>
    </row>
    <row r="13" spans="1:6" ht="15.75" customHeight="1">
      <c r="A13" s="190"/>
      <c r="B13" s="191" t="s">
        <v>112</v>
      </c>
      <c r="C13" s="192">
        <v>1214</v>
      </c>
      <c r="D13" s="193"/>
      <c r="E13" s="194">
        <v>2456065</v>
      </c>
      <c r="F13" s="193"/>
    </row>
    <row r="14" spans="1:6" ht="15.75" customHeight="1">
      <c r="A14" s="190"/>
      <c r="B14" s="191" t="s">
        <v>113</v>
      </c>
      <c r="C14" s="192">
        <v>13111</v>
      </c>
      <c r="D14" s="193"/>
      <c r="E14" s="194">
        <v>4455</v>
      </c>
      <c r="F14" s="193"/>
    </row>
    <row r="15" spans="1:6" ht="15.75" customHeight="1">
      <c r="A15" s="190"/>
      <c r="B15" s="191" t="s">
        <v>114</v>
      </c>
      <c r="C15" s="192">
        <v>13112</v>
      </c>
      <c r="D15" s="193"/>
      <c r="E15" s="194">
        <v>33190</v>
      </c>
      <c r="F15" s="193"/>
    </row>
    <row r="16" spans="1:6" ht="15.75" customHeight="1">
      <c r="A16" s="190"/>
      <c r="B16" s="191" t="s">
        <v>115</v>
      </c>
      <c r="C16" s="192">
        <v>13113</v>
      </c>
      <c r="D16" s="193"/>
      <c r="E16" s="194">
        <v>5083</v>
      </c>
      <c r="F16" s="193"/>
    </row>
    <row r="17" spans="1:6" ht="15.75" customHeight="1">
      <c r="A17" s="190"/>
      <c r="B17" s="191" t="s">
        <v>116</v>
      </c>
      <c r="C17" s="192">
        <v>13114</v>
      </c>
      <c r="D17" s="193"/>
      <c r="E17" s="194">
        <v>45</v>
      </c>
      <c r="F17" s="193"/>
    </row>
    <row r="18" spans="1:6" ht="15">
      <c r="A18" s="190"/>
      <c r="B18" s="191" t="s">
        <v>117</v>
      </c>
      <c r="C18" s="192">
        <v>13211</v>
      </c>
      <c r="D18" s="193"/>
      <c r="E18" s="194">
        <v>295</v>
      </c>
      <c r="F18" s="193"/>
    </row>
    <row r="19" spans="1:6" ht="15" customHeight="1">
      <c r="A19" s="410"/>
      <c r="B19" s="191" t="s">
        <v>118</v>
      </c>
      <c r="C19" s="192">
        <v>1273111</v>
      </c>
      <c r="D19" s="193" t="s">
        <v>111</v>
      </c>
      <c r="E19" s="194">
        <v>25844</v>
      </c>
      <c r="F19" s="193"/>
    </row>
    <row r="20" spans="1:6" ht="15">
      <c r="A20" s="410"/>
      <c r="B20" s="191" t="s">
        <v>461</v>
      </c>
      <c r="C20" s="192">
        <v>1274111</v>
      </c>
      <c r="D20" s="193" t="s">
        <v>119</v>
      </c>
      <c r="E20" s="194">
        <v>23987</v>
      </c>
      <c r="F20" s="193"/>
    </row>
    <row r="21" spans="1:6" ht="18.75">
      <c r="A21" s="406" t="s">
        <v>120</v>
      </c>
      <c r="B21" s="406"/>
      <c r="C21" s="406"/>
      <c r="D21" s="406"/>
      <c r="E21" s="111">
        <f>SUM(E10:E20)</f>
        <v>4186371</v>
      </c>
      <c r="F21" s="189"/>
    </row>
    <row r="22" spans="1:6" ht="18.75">
      <c r="A22" s="409" t="s">
        <v>121</v>
      </c>
      <c r="B22" s="409"/>
      <c r="C22" s="409"/>
      <c r="D22" s="409"/>
      <c r="E22" s="409"/>
      <c r="F22" s="409"/>
    </row>
    <row r="23" spans="1:6" ht="15">
      <c r="A23" s="190"/>
      <c r="B23" s="191" t="s">
        <v>122</v>
      </c>
      <c r="C23" s="192">
        <v>171121</v>
      </c>
      <c r="D23" s="193" t="s">
        <v>463</v>
      </c>
      <c r="E23" s="194">
        <v>5500</v>
      </c>
      <c r="F23" s="193"/>
    </row>
    <row r="24" spans="1:6" ht="15.75" customHeight="1">
      <c r="A24" s="190"/>
      <c r="B24" s="191" t="s">
        <v>122</v>
      </c>
      <c r="C24" s="192">
        <v>171121</v>
      </c>
      <c r="D24" s="193" t="s">
        <v>464</v>
      </c>
      <c r="E24" s="194">
        <v>680</v>
      </c>
      <c r="F24" s="193"/>
    </row>
    <row r="25" spans="1:6" ht="15.75" customHeight="1">
      <c r="A25" s="190"/>
      <c r="B25" s="191" t="s">
        <v>123</v>
      </c>
      <c r="C25" s="192">
        <v>173111</v>
      </c>
      <c r="D25" s="193"/>
      <c r="E25" s="194">
        <v>28779</v>
      </c>
      <c r="F25" s="193"/>
    </row>
    <row r="26" spans="1:6" ht="15.75" customHeight="1">
      <c r="A26" s="190"/>
      <c r="B26" s="191" t="s">
        <v>462</v>
      </c>
      <c r="C26" s="192">
        <v>17413</v>
      </c>
      <c r="D26" s="193"/>
      <c r="E26" s="194">
        <v>50000</v>
      </c>
      <c r="F26" s="193"/>
    </row>
    <row r="27" spans="1:6" ht="15.75" customHeight="1">
      <c r="A27" s="190"/>
      <c r="B27" s="191" t="s">
        <v>124</v>
      </c>
      <c r="C27" s="192">
        <v>17431</v>
      </c>
      <c r="D27" s="193"/>
      <c r="E27" s="194">
        <v>200</v>
      </c>
      <c r="F27" s="193"/>
    </row>
    <row r="28" spans="1:6" ht="15.75" customHeight="1">
      <c r="A28" s="190"/>
      <c r="B28" s="191" t="s">
        <v>125</v>
      </c>
      <c r="C28" s="192" t="s">
        <v>471</v>
      </c>
      <c r="D28" s="193" t="s">
        <v>463</v>
      </c>
      <c r="E28" s="194">
        <v>13500</v>
      </c>
      <c r="F28" s="193"/>
    </row>
    <row r="29" spans="1:6" ht="15">
      <c r="A29" s="411"/>
      <c r="B29" s="149"/>
      <c r="C29" s="192" t="s">
        <v>470</v>
      </c>
      <c r="D29" s="193" t="s">
        <v>463</v>
      </c>
      <c r="E29" s="194">
        <v>88000</v>
      </c>
      <c r="F29" s="193"/>
    </row>
    <row r="30" spans="1:6" ht="30">
      <c r="A30" s="411"/>
      <c r="B30" s="191"/>
      <c r="C30" s="192">
        <v>194</v>
      </c>
      <c r="D30" s="193" t="s">
        <v>126</v>
      </c>
      <c r="E30" s="194">
        <v>3181</v>
      </c>
      <c r="F30" s="193"/>
    </row>
    <row r="31" spans="1:6" ht="15">
      <c r="A31" s="411"/>
      <c r="B31" s="191"/>
      <c r="C31" s="192">
        <v>194</v>
      </c>
      <c r="D31" s="193" t="s">
        <v>127</v>
      </c>
      <c r="E31" s="194">
        <v>1890</v>
      </c>
      <c r="F31" s="193"/>
    </row>
    <row r="32" spans="1:6" ht="15">
      <c r="A32" s="411"/>
      <c r="B32" s="191"/>
      <c r="C32" s="192">
        <v>194</v>
      </c>
      <c r="D32" s="193" t="s">
        <v>128</v>
      </c>
      <c r="E32" s="194">
        <v>138</v>
      </c>
      <c r="F32" s="193"/>
    </row>
    <row r="33" spans="1:6" ht="37.5" customHeight="1">
      <c r="A33" s="406" t="s">
        <v>129</v>
      </c>
      <c r="B33" s="406"/>
      <c r="C33" s="406"/>
      <c r="D33" s="406"/>
      <c r="E33" s="111">
        <f>SUM(E23:E32)</f>
        <v>191868</v>
      </c>
      <c r="F33" s="189"/>
    </row>
    <row r="34" spans="1:6" ht="27.75" customHeight="1">
      <c r="A34" s="409" t="s">
        <v>30</v>
      </c>
      <c r="B34" s="409"/>
      <c r="C34" s="409"/>
      <c r="D34" s="409"/>
      <c r="E34" s="409"/>
      <c r="F34" s="409"/>
    </row>
    <row r="35" spans="1:6" ht="15.75" customHeight="1">
      <c r="A35" s="190"/>
      <c r="B35" s="191" t="s">
        <v>130</v>
      </c>
      <c r="C35" s="192">
        <v>1611121</v>
      </c>
      <c r="D35" s="193"/>
      <c r="E35" s="194">
        <v>96870</v>
      </c>
      <c r="F35" s="193"/>
    </row>
    <row r="36" spans="1:6" ht="15.75" customHeight="1">
      <c r="A36" s="190"/>
      <c r="B36" s="191" t="s">
        <v>131</v>
      </c>
      <c r="C36" s="192">
        <v>1611122</v>
      </c>
      <c r="D36" s="193"/>
      <c r="E36" s="194">
        <v>752224</v>
      </c>
      <c r="F36" s="193"/>
    </row>
    <row r="37" spans="1:6" ht="34.5" customHeight="1">
      <c r="A37" s="406" t="s">
        <v>132</v>
      </c>
      <c r="B37" s="406"/>
      <c r="C37" s="406"/>
      <c r="D37" s="406"/>
      <c r="E37" s="111">
        <f>SUM(E35:E36)</f>
        <v>849094</v>
      </c>
      <c r="F37" s="189"/>
    </row>
    <row r="38" spans="1:6" ht="34.5" customHeight="1">
      <c r="A38" s="180"/>
      <c r="B38" s="180"/>
      <c r="C38" s="180"/>
      <c r="D38" s="180"/>
      <c r="E38" s="110"/>
      <c r="F38" s="180"/>
    </row>
    <row r="39" spans="1:6" ht="18.75">
      <c r="A39" s="406" t="s">
        <v>133</v>
      </c>
      <c r="B39" s="406"/>
      <c r="C39" s="406"/>
      <c r="D39" s="406"/>
      <c r="E39" s="406"/>
      <c r="F39" s="406"/>
    </row>
    <row r="40" spans="1:6" ht="15.75" customHeight="1">
      <c r="A40" s="190"/>
      <c r="B40" s="191" t="s">
        <v>134</v>
      </c>
      <c r="C40" s="192">
        <v>211</v>
      </c>
      <c r="D40" s="193" t="s">
        <v>465</v>
      </c>
      <c r="E40" s="194">
        <v>796</v>
      </c>
      <c r="F40" s="193"/>
    </row>
    <row r="41" spans="1:6" ht="30" customHeight="1">
      <c r="A41" s="190"/>
      <c r="B41" s="191" t="s">
        <v>135</v>
      </c>
      <c r="C41" s="192">
        <v>2171</v>
      </c>
      <c r="D41" s="193" t="s">
        <v>466</v>
      </c>
      <c r="E41" s="194">
        <v>103</v>
      </c>
      <c r="F41" s="193"/>
    </row>
    <row r="42" spans="1:6" ht="15.75" customHeight="1">
      <c r="A42" s="190"/>
      <c r="B42" s="191" t="s">
        <v>136</v>
      </c>
      <c r="C42" s="192">
        <v>2172</v>
      </c>
      <c r="D42" s="193" t="s">
        <v>302</v>
      </c>
      <c r="E42" s="194">
        <v>129</v>
      </c>
      <c r="F42" s="193"/>
    </row>
    <row r="43" spans="1:6" ht="15.75" customHeight="1">
      <c r="A43" s="190"/>
      <c r="B43" s="191" t="s">
        <v>137</v>
      </c>
      <c r="C43" s="192">
        <v>22</v>
      </c>
      <c r="D43" s="193" t="s">
        <v>465</v>
      </c>
      <c r="E43" s="194">
        <v>11</v>
      </c>
      <c r="F43" s="193"/>
    </row>
    <row r="44" spans="1:6" ht="18.75">
      <c r="A44" s="406" t="s">
        <v>138</v>
      </c>
      <c r="B44" s="406"/>
      <c r="C44" s="406"/>
      <c r="D44" s="406"/>
      <c r="E44" s="111">
        <f>SUM(E40:E43)</f>
        <v>1039</v>
      </c>
      <c r="F44" s="189"/>
    </row>
    <row r="45" spans="1:6" ht="18.75">
      <c r="A45" s="406" t="s">
        <v>139</v>
      </c>
      <c r="B45" s="406"/>
      <c r="C45" s="406"/>
      <c r="D45" s="406"/>
      <c r="E45" s="406"/>
      <c r="F45" s="149"/>
    </row>
    <row r="46" spans="1:6" ht="15">
      <c r="A46" s="190"/>
      <c r="B46" s="193" t="s">
        <v>140</v>
      </c>
      <c r="C46" s="192">
        <v>282121</v>
      </c>
      <c r="D46" s="194"/>
      <c r="E46" s="194">
        <v>5739</v>
      </c>
      <c r="F46" s="149"/>
    </row>
    <row r="47" spans="1:6" ht="15">
      <c r="A47" s="190"/>
      <c r="B47" s="193" t="s">
        <v>141</v>
      </c>
      <c r="C47" s="192">
        <v>281</v>
      </c>
      <c r="D47" s="194"/>
      <c r="E47" s="194">
        <v>32809</v>
      </c>
      <c r="F47" s="149"/>
    </row>
    <row r="48" spans="1:6" ht="15">
      <c r="A48" s="190"/>
      <c r="B48" s="193" t="s">
        <v>142</v>
      </c>
      <c r="C48" s="192" t="s">
        <v>143</v>
      </c>
      <c r="D48" s="194"/>
      <c r="E48" s="194">
        <v>1254</v>
      </c>
      <c r="F48" s="149"/>
    </row>
    <row r="49" spans="1:6" ht="18.75">
      <c r="A49" s="406" t="s">
        <v>144</v>
      </c>
      <c r="B49" s="406"/>
      <c r="C49" s="406"/>
      <c r="D49" s="111"/>
      <c r="E49" s="111">
        <f>SUM(E46:E48)</f>
        <v>39802</v>
      </c>
      <c r="F49" s="149"/>
    </row>
    <row r="50" spans="1:6" ht="18.75">
      <c r="A50" s="406" t="s">
        <v>145</v>
      </c>
      <c r="B50" s="406"/>
      <c r="C50" s="406"/>
      <c r="D50" s="406"/>
      <c r="E50" s="406"/>
      <c r="F50" s="149"/>
    </row>
    <row r="51" spans="1:6" ht="15">
      <c r="A51" s="190"/>
      <c r="B51" s="193" t="s">
        <v>146</v>
      </c>
      <c r="C51" s="192">
        <v>2921</v>
      </c>
      <c r="D51" s="194"/>
      <c r="E51" s="194">
        <v>239002</v>
      </c>
      <c r="F51" s="149"/>
    </row>
    <row r="52" spans="1:6" ht="18.75">
      <c r="A52" s="406" t="s">
        <v>147</v>
      </c>
      <c r="B52" s="406"/>
      <c r="C52" s="406"/>
      <c r="D52" s="111"/>
      <c r="E52" s="111">
        <f>SUM(E51)</f>
        <v>239002</v>
      </c>
      <c r="F52" s="149"/>
    </row>
    <row r="53" spans="1:6" ht="18.75">
      <c r="A53" s="406" t="s">
        <v>148</v>
      </c>
      <c r="B53" s="406"/>
      <c r="C53" s="406"/>
      <c r="D53" s="406"/>
      <c r="E53" s="406"/>
      <c r="F53" s="149"/>
    </row>
    <row r="54" spans="1:6" ht="15">
      <c r="A54" s="190"/>
      <c r="B54" s="193" t="s">
        <v>149</v>
      </c>
      <c r="C54" s="192">
        <v>331</v>
      </c>
      <c r="D54" s="194"/>
      <c r="E54" s="194">
        <v>28</v>
      </c>
      <c r="F54" s="149"/>
    </row>
    <row r="55" spans="1:6" ht="15">
      <c r="A55" s="190"/>
      <c r="B55" s="193" t="s">
        <v>150</v>
      </c>
      <c r="C55" s="192">
        <v>341</v>
      </c>
      <c r="D55" s="194"/>
      <c r="E55" s="194">
        <v>544374</v>
      </c>
      <c r="F55" s="149"/>
    </row>
    <row r="56" spans="1:6" ht="15">
      <c r="A56" s="190"/>
      <c r="B56" s="193" t="s">
        <v>467</v>
      </c>
      <c r="C56" s="192">
        <v>3612</v>
      </c>
      <c r="D56" s="194"/>
      <c r="E56" s="194">
        <v>103428</v>
      </c>
      <c r="F56" s="149"/>
    </row>
    <row r="57" spans="1:6" ht="18.75">
      <c r="A57" s="406" t="s">
        <v>151</v>
      </c>
      <c r="B57" s="406"/>
      <c r="C57" s="406"/>
      <c r="D57" s="111"/>
      <c r="E57" s="111">
        <f>SUM(E54:E56)</f>
        <v>647830</v>
      </c>
      <c r="F57" s="149"/>
    </row>
    <row r="58" spans="1:6" ht="18.75">
      <c r="A58" s="406" t="s">
        <v>152</v>
      </c>
      <c r="B58" s="406"/>
      <c r="C58" s="406"/>
      <c r="D58" s="406"/>
      <c r="E58" s="406"/>
      <c r="F58" s="149"/>
    </row>
    <row r="59" spans="1:6" ht="30">
      <c r="A59" s="190"/>
      <c r="B59" s="191" t="s">
        <v>468</v>
      </c>
      <c r="C59" s="192">
        <v>39</v>
      </c>
      <c r="D59" s="194"/>
      <c r="E59" s="194">
        <v>2727</v>
      </c>
      <c r="F59" s="149"/>
    </row>
    <row r="60" spans="1:6" ht="30">
      <c r="A60" s="190"/>
      <c r="B60" s="191" t="s">
        <v>469</v>
      </c>
      <c r="C60" s="192"/>
      <c r="D60" s="194"/>
      <c r="E60" s="194"/>
      <c r="F60" s="149"/>
    </row>
    <row r="61" spans="1:6" ht="37.5" customHeight="1" thickBot="1">
      <c r="A61" s="412" t="s">
        <v>153</v>
      </c>
      <c r="B61" s="412"/>
      <c r="C61" s="412"/>
      <c r="D61" s="117"/>
      <c r="E61" s="117">
        <f>SUM(E59:E60)</f>
        <v>2727</v>
      </c>
      <c r="F61" s="165"/>
    </row>
    <row r="62" spans="1:6" ht="24.75" customHeight="1" thickBot="1">
      <c r="A62" s="413" t="s">
        <v>154</v>
      </c>
      <c r="B62" s="414"/>
      <c r="C62" s="414"/>
      <c r="D62" s="119"/>
      <c r="E62" s="198">
        <f>SUM(+E61+E57+E52+E49+E44+E37+E33+E21+E8)</f>
        <v>6158714</v>
      </c>
      <c r="F62" s="168"/>
    </row>
    <row r="63" spans="1:6" ht="18.75">
      <c r="A63" s="182"/>
      <c r="B63" s="181"/>
      <c r="C63" s="188"/>
      <c r="D63" s="181"/>
      <c r="E63" s="181"/>
      <c r="F63" s="181"/>
    </row>
    <row r="64" spans="1:6" ht="18.75">
      <c r="A64" s="182"/>
      <c r="B64" s="181"/>
      <c r="C64" s="188"/>
      <c r="D64" s="181"/>
      <c r="E64" s="181"/>
      <c r="F64" s="181"/>
    </row>
    <row r="65" spans="1:6" ht="18.75">
      <c r="A65" s="183"/>
      <c r="B65" s="181"/>
      <c r="C65" s="188"/>
      <c r="D65" s="181"/>
      <c r="E65" s="181"/>
      <c r="F65" s="181"/>
    </row>
    <row r="66" spans="1:6" ht="18.75">
      <c r="A66" s="183"/>
      <c r="B66" s="181"/>
      <c r="C66" s="188"/>
      <c r="D66" s="181"/>
      <c r="E66" s="181"/>
      <c r="F66" s="181"/>
    </row>
    <row r="67" spans="1:6" ht="18.75">
      <c r="A67" s="184"/>
      <c r="B67" s="181"/>
      <c r="C67" s="188"/>
      <c r="D67" s="181"/>
      <c r="E67" s="181"/>
      <c r="F67" s="181"/>
    </row>
    <row r="68" spans="1:6" ht="18.75">
      <c r="A68" s="182"/>
      <c r="B68" s="181"/>
      <c r="C68" s="188"/>
      <c r="D68" s="181"/>
      <c r="E68" s="181"/>
      <c r="F68" s="181"/>
    </row>
    <row r="69" spans="1:6" ht="12.75">
      <c r="A69" s="181"/>
      <c r="B69" s="181"/>
      <c r="C69" s="188"/>
      <c r="D69" s="181"/>
      <c r="E69" s="181"/>
      <c r="F69" s="181"/>
    </row>
    <row r="70" spans="1:6" ht="12.75">
      <c r="A70" s="181"/>
      <c r="B70" s="181"/>
      <c r="C70" s="188"/>
      <c r="D70" s="181"/>
      <c r="E70" s="181"/>
      <c r="F70" s="181"/>
    </row>
    <row r="71" spans="1:6" ht="12.75">
      <c r="A71" s="181"/>
      <c r="B71" s="181"/>
      <c r="C71" s="188"/>
      <c r="D71" s="181"/>
      <c r="E71" s="181"/>
      <c r="F71" s="181"/>
    </row>
    <row r="72" spans="1:6" ht="12.75">
      <c r="A72" s="181"/>
      <c r="B72" s="181"/>
      <c r="C72" s="188"/>
      <c r="D72" s="181"/>
      <c r="E72" s="181"/>
      <c r="F72" s="181"/>
    </row>
    <row r="73" spans="1:6" ht="12.75">
      <c r="A73" s="181"/>
      <c r="B73" s="181"/>
      <c r="C73" s="188"/>
      <c r="D73" s="181"/>
      <c r="E73" s="181"/>
      <c r="F73" s="181"/>
    </row>
    <row r="74" spans="1:6" ht="12.75">
      <c r="A74" s="181"/>
      <c r="B74" s="181"/>
      <c r="C74" s="188"/>
      <c r="D74" s="181"/>
      <c r="E74" s="181"/>
      <c r="F74" s="181"/>
    </row>
    <row r="75" spans="1:6" ht="12.75">
      <c r="A75" s="181"/>
      <c r="B75" s="181"/>
      <c r="C75" s="188"/>
      <c r="D75" s="181"/>
      <c r="E75" s="181"/>
      <c r="F75" s="181"/>
    </row>
    <row r="76" spans="1:6" ht="12.75">
      <c r="A76" s="181"/>
      <c r="B76" s="181"/>
      <c r="C76" s="188"/>
      <c r="D76" s="181"/>
      <c r="E76" s="181"/>
      <c r="F76" s="181"/>
    </row>
    <row r="77" spans="1:6" ht="12.75">
      <c r="A77" s="181"/>
      <c r="B77" s="181"/>
      <c r="C77" s="188"/>
      <c r="D77" s="181"/>
      <c r="E77" s="181"/>
      <c r="F77" s="181"/>
    </row>
  </sheetData>
  <mergeCells count="26">
    <mergeCell ref="A44:D44"/>
    <mergeCell ref="A45:E45"/>
    <mergeCell ref="A33:D33"/>
    <mergeCell ref="A34:F34"/>
    <mergeCell ref="A49:C49"/>
    <mergeCell ref="A50:E50"/>
    <mergeCell ref="A52:C52"/>
    <mergeCell ref="A53:E53"/>
    <mergeCell ref="A57:C57"/>
    <mergeCell ref="A58:E58"/>
    <mergeCell ref="A61:C61"/>
    <mergeCell ref="A62:C62"/>
    <mergeCell ref="A22:F22"/>
    <mergeCell ref="A19:A20"/>
    <mergeCell ref="A37:D37"/>
    <mergeCell ref="A39:F39"/>
    <mergeCell ref="A29:A32"/>
    <mergeCell ref="A1:F1"/>
    <mergeCell ref="A4:A5"/>
    <mergeCell ref="F4:F5"/>
    <mergeCell ref="A21:D21"/>
    <mergeCell ref="D4:E4"/>
    <mergeCell ref="A9:F9"/>
    <mergeCell ref="A6:F6"/>
    <mergeCell ref="A8:D8"/>
    <mergeCell ref="B4:C4"/>
  </mergeCells>
  <printOptions/>
  <pageMargins left="0.75" right="0.75" top="1" bottom="1" header="0.5" footer="0.5"/>
  <pageSetup horizontalDpi="600" verticalDpi="600" orientation="portrait" paperSize="9" r:id="rId1"/>
  <rowBreaks count="1" manualBreakCount="1">
    <brk id="37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2:E17"/>
  <sheetViews>
    <sheetView workbookViewId="0" topLeftCell="A1">
      <selection activeCell="F14" sqref="F14"/>
    </sheetView>
  </sheetViews>
  <sheetFormatPr defaultColWidth="9.00390625" defaultRowHeight="12.75"/>
  <cols>
    <col min="1" max="1" width="37.875" style="0" customWidth="1"/>
    <col min="2" max="2" width="13.25390625" style="0" customWidth="1"/>
    <col min="3" max="4" width="10.25390625" style="0" customWidth="1"/>
  </cols>
  <sheetData>
    <row r="2" spans="1:5" ht="18.75">
      <c r="A2" s="339" t="s">
        <v>155</v>
      </c>
      <c r="B2" s="339"/>
      <c r="C2" s="339"/>
      <c r="D2" s="339"/>
      <c r="E2" s="339"/>
    </row>
    <row r="3" spans="1:5" ht="18.75">
      <c r="A3" s="1"/>
      <c r="B3" s="1"/>
      <c r="C3" s="1"/>
      <c r="D3" s="1"/>
      <c r="E3" s="1"/>
    </row>
    <row r="4" spans="1:5" ht="18.75">
      <c r="A4" s="339" t="s">
        <v>260</v>
      </c>
      <c r="B4" s="339"/>
      <c r="C4" s="339"/>
      <c r="D4" s="339"/>
      <c r="E4" s="339"/>
    </row>
    <row r="5" ht="18.75">
      <c r="A5" s="4"/>
    </row>
    <row r="6" ht="18.75">
      <c r="A6" s="4"/>
    </row>
    <row r="7" ht="13.5" thickBot="1"/>
    <row r="8" spans="1:5" ht="39" customHeight="1" thickBot="1" thickTop="1">
      <c r="A8" s="96" t="s">
        <v>166</v>
      </c>
      <c r="B8" s="415" t="s">
        <v>457</v>
      </c>
      <c r="C8" s="416"/>
      <c r="D8" s="415" t="s">
        <v>170</v>
      </c>
      <c r="E8" s="416"/>
    </row>
    <row r="9" spans="1:5" ht="14.25">
      <c r="A9" s="417"/>
      <c r="B9" s="419" t="s">
        <v>168</v>
      </c>
      <c r="C9" s="421" t="s">
        <v>156</v>
      </c>
      <c r="D9" s="94" t="s">
        <v>0</v>
      </c>
      <c r="E9" s="94" t="s">
        <v>58</v>
      </c>
    </row>
    <row r="10" spans="1:5" ht="15" thickBot="1">
      <c r="A10" s="418"/>
      <c r="B10" s="420"/>
      <c r="C10" s="422"/>
      <c r="D10" s="97"/>
      <c r="E10" s="97" t="s">
        <v>164</v>
      </c>
    </row>
    <row r="11" spans="1:5" ht="39" thickBot="1" thickTop="1">
      <c r="A11" s="98" t="s">
        <v>157</v>
      </c>
      <c r="B11" s="7">
        <v>159690</v>
      </c>
      <c r="C11" s="7"/>
      <c r="D11" s="176">
        <v>563761</v>
      </c>
      <c r="E11" s="293">
        <v>-140178</v>
      </c>
    </row>
    <row r="12" spans="1:5" ht="19.5" thickBot="1">
      <c r="A12" s="98" t="s">
        <v>158</v>
      </c>
      <c r="B12" s="7"/>
      <c r="C12" s="7"/>
      <c r="D12" s="176">
        <v>-200247</v>
      </c>
      <c r="E12" s="105">
        <v>12660</v>
      </c>
    </row>
    <row r="13" spans="1:5" ht="38.25" thickBot="1">
      <c r="A13" s="98" t="s">
        <v>159</v>
      </c>
      <c r="B13" s="7" t="s">
        <v>183</v>
      </c>
      <c r="C13" s="7">
        <v>14710</v>
      </c>
      <c r="D13" s="176">
        <v>31532</v>
      </c>
      <c r="E13" s="105">
        <v>4507</v>
      </c>
    </row>
    <row r="14" spans="1:5" ht="19.5" thickBot="1">
      <c r="A14" s="98" t="s">
        <v>160</v>
      </c>
      <c r="B14" s="7"/>
      <c r="C14" s="7"/>
      <c r="D14" s="176">
        <v>395046</v>
      </c>
      <c r="E14" s="105">
        <v>-123011</v>
      </c>
    </row>
    <row r="15" spans="1:5" ht="19.5" thickBot="1">
      <c r="A15" s="98" t="s">
        <v>161</v>
      </c>
      <c r="B15" s="99"/>
      <c r="C15" s="99"/>
      <c r="D15" s="178">
        <v>149356</v>
      </c>
      <c r="E15" s="105">
        <v>272367</v>
      </c>
    </row>
    <row r="16" spans="1:5" ht="19.5" thickBot="1">
      <c r="A16" s="100" t="s">
        <v>162</v>
      </c>
      <c r="B16" s="101"/>
      <c r="C16" s="101"/>
      <c r="D16" s="179">
        <v>544402</v>
      </c>
      <c r="E16" s="294">
        <v>149356</v>
      </c>
    </row>
    <row r="17" ht="19.5" thickTop="1">
      <c r="A17" s="4"/>
    </row>
  </sheetData>
  <mergeCells count="7">
    <mergeCell ref="A2:E2"/>
    <mergeCell ref="A4:E4"/>
    <mergeCell ref="B8:C8"/>
    <mergeCell ref="A9:A10"/>
    <mergeCell ref="B9:B10"/>
    <mergeCell ref="C9:C10"/>
    <mergeCell ref="D8:E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77"/>
  <sheetViews>
    <sheetView workbookViewId="0" topLeftCell="A4">
      <selection activeCell="A5" sqref="A5:B5"/>
    </sheetView>
  </sheetViews>
  <sheetFormatPr defaultColWidth="9.00390625" defaultRowHeight="12.75"/>
  <cols>
    <col min="1" max="1" width="61.875" style="0" customWidth="1"/>
    <col min="2" max="2" width="16.25390625" style="199" customWidth="1"/>
  </cols>
  <sheetData>
    <row r="1" spans="1:5" ht="18.75">
      <c r="A1" s="339" t="s">
        <v>586</v>
      </c>
      <c r="B1" s="339"/>
      <c r="C1" s="200"/>
      <c r="D1" s="200"/>
      <c r="E1" s="200"/>
    </row>
    <row r="2" spans="1:5" ht="18.75">
      <c r="A2" s="1"/>
      <c r="B2" s="1"/>
      <c r="C2" s="1"/>
      <c r="D2" s="1"/>
      <c r="E2" s="1"/>
    </row>
    <row r="3" spans="1:5" ht="18.75">
      <c r="A3" s="339" t="s">
        <v>587</v>
      </c>
      <c r="B3" s="339"/>
      <c r="C3" s="1"/>
      <c r="D3" s="1"/>
      <c r="E3" s="1"/>
    </row>
    <row r="4" spans="1:5" ht="18.75">
      <c r="A4" s="1"/>
      <c r="B4" s="1"/>
      <c r="C4" s="1"/>
      <c r="D4" s="1"/>
      <c r="E4" s="1"/>
    </row>
    <row r="5" spans="1:5" ht="18.75">
      <c r="A5" s="339" t="s">
        <v>260</v>
      </c>
      <c r="B5" s="339"/>
      <c r="C5" s="200"/>
      <c r="D5" s="200"/>
      <c r="E5" s="200"/>
    </row>
    <row r="6" spans="1:5" ht="18.75">
      <c r="A6" s="1"/>
      <c r="B6" s="1"/>
      <c r="C6" s="200"/>
      <c r="D6" s="200"/>
      <c r="E6" s="200"/>
    </row>
    <row r="7" spans="1:5" ht="18.75">
      <c r="A7" s="1"/>
      <c r="B7" s="1"/>
      <c r="C7" s="200"/>
      <c r="D7" s="200"/>
      <c r="E7" s="200"/>
    </row>
    <row r="8" ht="18.75" thickBot="1">
      <c r="B8" s="205" t="s">
        <v>165</v>
      </c>
    </row>
    <row r="9" spans="1:2" ht="36" customHeight="1" thickBot="1">
      <c r="A9" s="206" t="s">
        <v>166</v>
      </c>
      <c r="B9" s="207" t="s">
        <v>472</v>
      </c>
    </row>
    <row r="10" spans="1:2" ht="22.5" customHeight="1">
      <c r="A10" s="204" t="s">
        <v>474</v>
      </c>
      <c r="B10" s="204">
        <v>544374</v>
      </c>
    </row>
    <row r="11" spans="1:2" ht="22.5" customHeight="1">
      <c r="A11" s="202" t="s">
        <v>475</v>
      </c>
      <c r="B11" s="202">
        <v>28</v>
      </c>
    </row>
    <row r="12" spans="1:2" ht="22.5" customHeight="1">
      <c r="A12" s="203" t="s">
        <v>476</v>
      </c>
      <c r="B12" s="202">
        <f>SUM(B10:B11)</f>
        <v>544402</v>
      </c>
    </row>
    <row r="13" spans="1:2" ht="22.5" customHeight="1">
      <c r="A13" s="202" t="s">
        <v>477</v>
      </c>
      <c r="B13" s="202">
        <v>2727</v>
      </c>
    </row>
    <row r="14" spans="1:2" ht="22.5" customHeight="1">
      <c r="A14" s="202" t="s">
        <v>478</v>
      </c>
      <c r="B14" s="202">
        <v>-29578</v>
      </c>
    </row>
    <row r="15" spans="1:2" ht="22.5" customHeight="1">
      <c r="A15" s="201" t="s">
        <v>479</v>
      </c>
      <c r="B15" s="202">
        <f>SUM(B12:B14)</f>
        <v>517551</v>
      </c>
    </row>
    <row r="16" spans="1:2" ht="22.5" customHeight="1">
      <c r="A16" s="202" t="s">
        <v>480</v>
      </c>
      <c r="B16" s="202"/>
    </row>
    <row r="17" spans="1:2" ht="22.5" customHeight="1">
      <c r="A17" s="201" t="s">
        <v>188</v>
      </c>
      <c r="B17" s="202">
        <f>SUM(B15:B16)</f>
        <v>517551</v>
      </c>
    </row>
    <row r="18" spans="1:2" ht="22.5" customHeight="1">
      <c r="A18" s="202" t="s">
        <v>481</v>
      </c>
      <c r="B18" s="202">
        <v>-1877</v>
      </c>
    </row>
    <row r="19" spans="1:2" ht="22.5" customHeight="1">
      <c r="A19" s="202" t="s">
        <v>482</v>
      </c>
      <c r="B19" s="202">
        <v>170</v>
      </c>
    </row>
    <row r="20" spans="1:2" ht="22.5" customHeight="1">
      <c r="A20" s="201" t="s">
        <v>483</v>
      </c>
      <c r="B20" s="202">
        <f>SUM(B17:B19)</f>
        <v>515844</v>
      </c>
    </row>
    <row r="21" spans="1:2" ht="22.5" customHeight="1">
      <c r="A21" s="201" t="s">
        <v>484</v>
      </c>
      <c r="B21" s="202">
        <f>SUM(B20)</f>
        <v>515844</v>
      </c>
    </row>
    <row r="22" ht="18">
      <c r="A22" s="199"/>
    </row>
    <row r="23" ht="18">
      <c r="A23" s="199"/>
    </row>
    <row r="24" ht="18">
      <c r="A24" s="199"/>
    </row>
    <row r="25" ht="18">
      <c r="A25" s="199"/>
    </row>
    <row r="26" ht="18">
      <c r="A26" s="199"/>
    </row>
    <row r="27" ht="18">
      <c r="A27" s="199"/>
    </row>
    <row r="28" ht="18">
      <c r="A28" s="199"/>
    </row>
    <row r="29" ht="18">
      <c r="A29" s="199"/>
    </row>
    <row r="30" ht="18">
      <c r="A30" s="199"/>
    </row>
    <row r="31" ht="18">
      <c r="A31" s="199"/>
    </row>
    <row r="32" ht="18">
      <c r="A32" s="199"/>
    </row>
    <row r="33" ht="18">
      <c r="A33" s="199"/>
    </row>
    <row r="34" ht="18">
      <c r="A34" s="199"/>
    </row>
    <row r="35" ht="18">
      <c r="A35" s="199"/>
    </row>
    <row r="36" ht="18">
      <c r="A36" s="199"/>
    </row>
    <row r="37" ht="18">
      <c r="A37" s="199"/>
    </row>
    <row r="38" ht="18">
      <c r="A38" s="199"/>
    </row>
    <row r="39" ht="18">
      <c r="A39" s="199"/>
    </row>
    <row r="40" ht="18">
      <c r="A40" s="199"/>
    </row>
    <row r="41" ht="18">
      <c r="A41" s="199"/>
    </row>
    <row r="42" ht="18">
      <c r="A42" s="199"/>
    </row>
    <row r="43" ht="18">
      <c r="A43" s="199"/>
    </row>
    <row r="44" ht="18">
      <c r="A44" s="199"/>
    </row>
    <row r="45" ht="18">
      <c r="A45" s="199"/>
    </row>
    <row r="46" ht="18">
      <c r="A46" s="199"/>
    </row>
    <row r="47" ht="18">
      <c r="A47" s="199"/>
    </row>
    <row r="48" ht="18">
      <c r="A48" s="199"/>
    </row>
    <row r="49" ht="18">
      <c r="A49" s="199"/>
    </row>
    <row r="50" ht="18">
      <c r="A50" s="199"/>
    </row>
    <row r="51" ht="18">
      <c r="A51" s="199"/>
    </row>
    <row r="52" ht="18">
      <c r="A52" s="199"/>
    </row>
    <row r="53" ht="18">
      <c r="A53" s="199"/>
    </row>
    <row r="54" ht="18">
      <c r="A54" s="199"/>
    </row>
    <row r="55" ht="18">
      <c r="A55" s="199"/>
    </row>
    <row r="56" ht="18">
      <c r="A56" s="199"/>
    </row>
    <row r="57" ht="18">
      <c r="A57" s="199"/>
    </row>
    <row r="58" ht="18">
      <c r="A58" s="199"/>
    </row>
    <row r="59" ht="18">
      <c r="A59" s="199"/>
    </row>
    <row r="60" ht="18">
      <c r="A60" s="199"/>
    </row>
    <row r="61" ht="18">
      <c r="A61" s="199"/>
    </row>
    <row r="62" ht="18">
      <c r="A62" s="199"/>
    </row>
    <row r="63" ht="18">
      <c r="A63" s="199"/>
    </row>
    <row r="64" ht="18">
      <c r="A64" s="199"/>
    </row>
    <row r="65" ht="18">
      <c r="A65" s="199"/>
    </row>
    <row r="66" ht="18">
      <c r="A66" s="199"/>
    </row>
    <row r="67" ht="18">
      <c r="A67" s="199"/>
    </row>
    <row r="68" ht="18">
      <c r="A68" s="199"/>
    </row>
    <row r="69" ht="18">
      <c r="A69" s="199"/>
    </row>
    <row r="70" ht="18">
      <c r="A70" s="199"/>
    </row>
    <row r="71" ht="18">
      <c r="A71" s="199"/>
    </row>
    <row r="72" ht="18">
      <c r="A72" s="199"/>
    </row>
    <row r="73" ht="18">
      <c r="A73" s="199"/>
    </row>
    <row r="74" ht="18">
      <c r="A74" s="199"/>
    </row>
    <row r="75" ht="18">
      <c r="A75" s="199"/>
    </row>
    <row r="76" ht="18">
      <c r="A76" s="199"/>
    </row>
    <row r="77" ht="18">
      <c r="A77" s="199"/>
    </row>
  </sheetData>
  <mergeCells count="3">
    <mergeCell ref="A1:B1"/>
    <mergeCell ref="A5:B5"/>
    <mergeCell ref="A3:B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77"/>
  <sheetViews>
    <sheetView workbookViewId="0" topLeftCell="A1">
      <selection activeCell="A27" sqref="A27"/>
    </sheetView>
  </sheetViews>
  <sheetFormatPr defaultColWidth="9.00390625" defaultRowHeight="12.75"/>
  <cols>
    <col min="1" max="1" width="61.875" style="0" customWidth="1"/>
    <col min="2" max="2" width="16.25390625" style="199" customWidth="1"/>
  </cols>
  <sheetData>
    <row r="1" spans="1:5" ht="18.75">
      <c r="A1" s="339" t="s">
        <v>592</v>
      </c>
      <c r="B1" s="339"/>
      <c r="C1" s="200"/>
      <c r="D1" s="200"/>
      <c r="E1" s="200"/>
    </row>
    <row r="2" spans="1:5" ht="18.75">
      <c r="A2" s="1"/>
      <c r="B2" s="1"/>
      <c r="C2" s="1"/>
      <c r="D2" s="1"/>
      <c r="E2" s="1"/>
    </row>
    <row r="3" spans="1:5" ht="18.75">
      <c r="A3" s="339" t="s">
        <v>473</v>
      </c>
      <c r="B3" s="339"/>
      <c r="C3" s="1"/>
      <c r="D3" s="1"/>
      <c r="E3" s="1"/>
    </row>
    <row r="4" spans="1:5" ht="18.75">
      <c r="A4" s="1"/>
      <c r="B4" s="1"/>
      <c r="C4" s="1"/>
      <c r="D4" s="1"/>
      <c r="E4" s="1"/>
    </row>
    <row r="5" spans="1:5" ht="18.75">
      <c r="A5" s="339" t="s">
        <v>260</v>
      </c>
      <c r="B5" s="339"/>
      <c r="C5" s="200"/>
      <c r="D5" s="200"/>
      <c r="E5" s="200"/>
    </row>
    <row r="6" spans="1:5" ht="18.75">
      <c r="A6" s="1"/>
      <c r="B6" s="1"/>
      <c r="C6" s="200"/>
      <c r="D6" s="200"/>
      <c r="E6" s="200"/>
    </row>
    <row r="7" spans="1:5" ht="18.75">
      <c r="A7" s="1"/>
      <c r="B7" s="1"/>
      <c r="C7" s="200"/>
      <c r="D7" s="200"/>
      <c r="E7" s="200"/>
    </row>
    <row r="8" ht="18.75" thickBot="1">
      <c r="B8" s="205" t="s">
        <v>165</v>
      </c>
    </row>
    <row r="9" spans="1:2" ht="36" customHeight="1" thickBot="1">
      <c r="A9" s="206" t="s">
        <v>166</v>
      </c>
      <c r="B9" s="207" t="s">
        <v>472</v>
      </c>
    </row>
    <row r="10" spans="1:2" ht="22.5" customHeight="1">
      <c r="A10" s="204" t="s">
        <v>474</v>
      </c>
      <c r="B10" s="204">
        <v>420</v>
      </c>
    </row>
    <row r="11" spans="1:2" ht="22.5" customHeight="1">
      <c r="A11" s="202" t="s">
        <v>475</v>
      </c>
      <c r="B11" s="202"/>
    </row>
    <row r="12" spans="1:2" ht="22.5" customHeight="1">
      <c r="A12" s="306" t="s">
        <v>476</v>
      </c>
      <c r="B12" s="306">
        <f>SUM(B10:B11)</f>
        <v>420</v>
      </c>
    </row>
    <row r="13" spans="1:2" ht="22.5" customHeight="1">
      <c r="A13" s="202" t="s">
        <v>477</v>
      </c>
      <c r="B13" s="202">
        <v>150</v>
      </c>
    </row>
    <row r="14" spans="1:2" ht="22.5" customHeight="1">
      <c r="A14" s="202" t="s">
        <v>478</v>
      </c>
      <c r="B14" s="202"/>
    </row>
    <row r="15" spans="1:2" ht="22.5" customHeight="1">
      <c r="A15" s="201" t="s">
        <v>479</v>
      </c>
      <c r="B15" s="201">
        <f>SUM(B12:B14)</f>
        <v>570</v>
      </c>
    </row>
    <row r="16" spans="1:2" ht="22.5" customHeight="1">
      <c r="A16" s="202" t="s">
        <v>480</v>
      </c>
      <c r="B16" s="202"/>
    </row>
    <row r="17" spans="1:2" ht="22.5" customHeight="1">
      <c r="A17" s="201" t="s">
        <v>188</v>
      </c>
      <c r="B17" s="201">
        <f>SUM(B15:B16)</f>
        <v>570</v>
      </c>
    </row>
    <row r="18" spans="1:2" ht="22.5" customHeight="1">
      <c r="A18" s="202" t="s">
        <v>481</v>
      </c>
      <c r="B18" s="202"/>
    </row>
    <row r="19" spans="1:2" ht="22.5" customHeight="1" thickBot="1">
      <c r="A19" s="307" t="s">
        <v>482</v>
      </c>
      <c r="B19" s="307"/>
    </row>
    <row r="20" spans="1:2" ht="22.5" customHeight="1" thickBot="1">
      <c r="A20" s="308" t="s">
        <v>483</v>
      </c>
      <c r="B20" s="309">
        <f>SUM(B17:B19)</f>
        <v>570</v>
      </c>
    </row>
    <row r="21" spans="1:2" ht="22.5" customHeight="1" thickBot="1">
      <c r="A21" s="308" t="s">
        <v>484</v>
      </c>
      <c r="B21" s="309">
        <f>SUM(B20)</f>
        <v>570</v>
      </c>
    </row>
    <row r="22" ht="18">
      <c r="A22" s="199"/>
    </row>
    <row r="23" ht="18">
      <c r="A23" s="199"/>
    </row>
    <row r="24" ht="18">
      <c r="A24" s="199"/>
    </row>
    <row r="25" ht="18">
      <c r="A25" s="199"/>
    </row>
    <row r="26" ht="18">
      <c r="A26" s="199"/>
    </row>
    <row r="27" ht="18">
      <c r="A27" s="199"/>
    </row>
    <row r="28" ht="18">
      <c r="A28" s="199"/>
    </row>
    <row r="29" ht="18">
      <c r="A29" s="199"/>
    </row>
    <row r="30" ht="18">
      <c r="A30" s="199"/>
    </row>
    <row r="31" ht="18">
      <c r="A31" s="199"/>
    </row>
    <row r="32" ht="18">
      <c r="A32" s="199"/>
    </row>
    <row r="33" ht="18">
      <c r="A33" s="199"/>
    </row>
    <row r="34" ht="18">
      <c r="A34" s="199"/>
    </row>
    <row r="35" ht="18">
      <c r="A35" s="199"/>
    </row>
    <row r="36" ht="18">
      <c r="A36" s="199"/>
    </row>
    <row r="37" ht="18">
      <c r="A37" s="199"/>
    </row>
    <row r="38" ht="18">
      <c r="A38" s="199"/>
    </row>
    <row r="39" ht="18">
      <c r="A39" s="199"/>
    </row>
    <row r="40" ht="18">
      <c r="A40" s="199"/>
    </row>
    <row r="41" ht="18">
      <c r="A41" s="199"/>
    </row>
    <row r="42" ht="18">
      <c r="A42" s="199"/>
    </row>
    <row r="43" ht="18">
      <c r="A43" s="199"/>
    </row>
    <row r="44" ht="18">
      <c r="A44" s="199"/>
    </row>
    <row r="45" ht="18">
      <c r="A45" s="199"/>
    </row>
    <row r="46" ht="18">
      <c r="A46" s="199"/>
    </row>
    <row r="47" ht="18">
      <c r="A47" s="199"/>
    </row>
    <row r="48" ht="18">
      <c r="A48" s="199"/>
    </row>
    <row r="49" ht="18">
      <c r="A49" s="199"/>
    </row>
    <row r="50" ht="18">
      <c r="A50" s="199"/>
    </row>
    <row r="51" ht="18">
      <c r="A51" s="199"/>
    </row>
    <row r="52" ht="18">
      <c r="A52" s="199"/>
    </row>
    <row r="53" ht="18">
      <c r="A53" s="199"/>
    </row>
    <row r="54" ht="18">
      <c r="A54" s="199"/>
    </row>
    <row r="55" ht="18">
      <c r="A55" s="199"/>
    </row>
    <row r="56" ht="18">
      <c r="A56" s="199"/>
    </row>
    <row r="57" ht="18">
      <c r="A57" s="199"/>
    </row>
    <row r="58" ht="18">
      <c r="A58" s="199"/>
    </row>
    <row r="59" ht="18">
      <c r="A59" s="199"/>
    </row>
    <row r="60" ht="18">
      <c r="A60" s="199"/>
    </row>
    <row r="61" ht="18">
      <c r="A61" s="199"/>
    </row>
    <row r="62" ht="18">
      <c r="A62" s="199"/>
    </row>
    <row r="63" ht="18">
      <c r="A63" s="199"/>
    </row>
    <row r="64" ht="18">
      <c r="A64" s="199"/>
    </row>
    <row r="65" ht="18">
      <c r="A65" s="199"/>
    </row>
    <row r="66" ht="18">
      <c r="A66" s="199"/>
    </row>
    <row r="67" ht="18">
      <c r="A67" s="199"/>
    </row>
    <row r="68" ht="18">
      <c r="A68" s="199"/>
    </row>
    <row r="69" ht="18">
      <c r="A69" s="199"/>
    </row>
    <row r="70" ht="18">
      <c r="A70" s="199"/>
    </row>
    <row r="71" ht="18">
      <c r="A71" s="199"/>
    </row>
    <row r="72" ht="18">
      <c r="A72" s="199"/>
    </row>
    <row r="73" ht="18">
      <c r="A73" s="199"/>
    </row>
    <row r="74" ht="18">
      <c r="A74" s="199"/>
    </row>
    <row r="75" ht="18">
      <c r="A75" s="199"/>
    </row>
    <row r="76" ht="18">
      <c r="A76" s="199"/>
    </row>
    <row r="77" ht="18">
      <c r="A77" s="199"/>
    </row>
  </sheetData>
  <mergeCells count="3">
    <mergeCell ref="A1:B1"/>
    <mergeCell ref="A3:B3"/>
    <mergeCell ref="A5:B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D18"/>
  <sheetViews>
    <sheetView tabSelected="1" workbookViewId="0" topLeftCell="A1">
      <selection activeCell="C6" sqref="C6"/>
    </sheetView>
  </sheetViews>
  <sheetFormatPr defaultColWidth="9.00390625" defaultRowHeight="12.75"/>
  <cols>
    <col min="1" max="1" width="39.125" style="0" customWidth="1"/>
    <col min="2" max="2" width="15.00390625" style="0" customWidth="1"/>
    <col min="3" max="3" width="14.25390625" style="0" customWidth="1"/>
    <col min="4" max="4" width="13.00390625" style="0" customWidth="1"/>
  </cols>
  <sheetData>
    <row r="1" spans="1:4" ht="15.75">
      <c r="A1" s="338"/>
      <c r="B1" s="338"/>
      <c r="C1" s="338"/>
      <c r="D1" s="338"/>
    </row>
    <row r="2" spans="1:4" ht="15.75">
      <c r="A2" s="5"/>
      <c r="B2" s="5"/>
      <c r="C2" s="5"/>
      <c r="D2" s="5"/>
    </row>
    <row r="3" spans="1:4" ht="18.75">
      <c r="A3" s="339" t="s">
        <v>588</v>
      </c>
      <c r="B3" s="339"/>
      <c r="C3" s="339"/>
      <c r="D3" s="339"/>
    </row>
    <row r="4" spans="1:4" ht="18.75" customHeight="1">
      <c r="A4" s="1"/>
      <c r="B4" s="1"/>
      <c r="C4" s="1"/>
      <c r="D4" s="1"/>
    </row>
    <row r="5" spans="1:4" ht="18.75" customHeight="1">
      <c r="A5" s="339" t="s">
        <v>583</v>
      </c>
      <c r="B5" s="339"/>
      <c r="C5" s="339"/>
      <c r="D5" s="339"/>
    </row>
    <row r="6" spans="1:4" ht="18.75">
      <c r="A6" s="1"/>
      <c r="B6" s="1"/>
      <c r="C6" s="1"/>
      <c r="D6" s="1"/>
    </row>
    <row r="7" spans="1:4" ht="18.75">
      <c r="A7" s="339" t="s">
        <v>573</v>
      </c>
      <c r="B7" s="339"/>
      <c r="C7" s="339"/>
      <c r="D7" s="339"/>
    </row>
    <row r="8" spans="1:4" ht="18.75">
      <c r="A8" s="1"/>
      <c r="B8" s="205"/>
      <c r="C8" s="205"/>
      <c r="D8" s="205"/>
    </row>
    <row r="9" spans="1:4" ht="18.75">
      <c r="A9" s="339" t="s">
        <v>200</v>
      </c>
      <c r="B9" s="339"/>
      <c r="C9" s="339"/>
      <c r="D9" s="339"/>
    </row>
    <row r="10" spans="1:4" ht="18.75">
      <c r="A10" s="1"/>
      <c r="B10" s="205"/>
      <c r="C10" s="205"/>
      <c r="D10" s="205"/>
    </row>
    <row r="11" spans="1:4" ht="18.75">
      <c r="A11" s="339" t="s">
        <v>260</v>
      </c>
      <c r="B11" s="339"/>
      <c r="C11" s="339"/>
      <c r="D11" s="339"/>
    </row>
    <row r="12" spans="1:4" ht="18.75">
      <c r="A12" s="1"/>
      <c r="B12" s="1"/>
      <c r="C12" s="1"/>
      <c r="D12" s="1"/>
    </row>
    <row r="13" spans="1:4" ht="19.5" thickBot="1">
      <c r="A13" s="199"/>
      <c r="B13" s="44"/>
      <c r="C13" s="205"/>
      <c r="D13" s="44" t="s">
        <v>165</v>
      </c>
    </row>
    <row r="14" spans="1:4" ht="19.5" thickBot="1">
      <c r="A14" s="423" t="s">
        <v>166</v>
      </c>
      <c r="B14" s="346" t="s">
        <v>167</v>
      </c>
      <c r="C14" s="347"/>
      <c r="D14" s="423" t="s">
        <v>170</v>
      </c>
    </row>
    <row r="15" spans="1:4" ht="19.5" thickBot="1">
      <c r="A15" s="424"/>
      <c r="B15" s="32" t="s">
        <v>168</v>
      </c>
      <c r="C15" s="32" t="s">
        <v>169</v>
      </c>
      <c r="D15" s="425"/>
    </row>
    <row r="16" spans="1:4" ht="18.75">
      <c r="A16" s="131" t="s">
        <v>174</v>
      </c>
      <c r="B16" s="113"/>
      <c r="C16" s="113"/>
      <c r="D16" s="301">
        <v>7</v>
      </c>
    </row>
    <row r="17" spans="1:4" ht="24.75" customHeight="1" thickBot="1">
      <c r="A17" s="124" t="s">
        <v>582</v>
      </c>
      <c r="B17" s="111"/>
      <c r="C17" s="111"/>
      <c r="D17" s="302">
        <v>800</v>
      </c>
    </row>
    <row r="18" spans="1:4" ht="27" customHeight="1" thickBot="1">
      <c r="A18" s="118" t="s">
        <v>581</v>
      </c>
      <c r="B18" s="119">
        <f>SUM(B16:B17)</f>
        <v>0</v>
      </c>
      <c r="C18" s="119">
        <f>SUM(C16:C17)</f>
        <v>0</v>
      </c>
      <c r="D18" s="224">
        <f>SUM(D16:D17)</f>
        <v>807</v>
      </c>
    </row>
    <row r="19" ht="23.25" customHeight="1"/>
  </sheetData>
  <mergeCells count="9">
    <mergeCell ref="A11:D11"/>
    <mergeCell ref="A14:A15"/>
    <mergeCell ref="B14:C14"/>
    <mergeCell ref="D14:D15"/>
    <mergeCell ref="A9:D9"/>
    <mergeCell ref="A1:D1"/>
    <mergeCell ref="A3:D3"/>
    <mergeCell ref="A5:D5"/>
    <mergeCell ref="A7:D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D23"/>
  <sheetViews>
    <sheetView workbookViewId="0" topLeftCell="A13">
      <selection activeCell="B7" sqref="B7"/>
    </sheetView>
  </sheetViews>
  <sheetFormatPr defaultColWidth="9.00390625" defaultRowHeight="12.75"/>
  <cols>
    <col min="1" max="1" width="39.125" style="0" customWidth="1"/>
    <col min="2" max="2" width="15.00390625" style="0" customWidth="1"/>
    <col min="3" max="3" width="14.25390625" style="0" customWidth="1"/>
    <col min="4" max="4" width="13.00390625" style="0" customWidth="1"/>
  </cols>
  <sheetData>
    <row r="1" spans="1:4" ht="15.75">
      <c r="A1" s="338"/>
      <c r="B1" s="338"/>
      <c r="C1" s="338"/>
      <c r="D1" s="338"/>
    </row>
    <row r="2" spans="1:4" ht="15.75">
      <c r="A2" s="5"/>
      <c r="B2" s="5"/>
      <c r="C2" s="5"/>
      <c r="D2" s="5"/>
    </row>
    <row r="3" spans="1:4" ht="15.75">
      <c r="A3" s="5"/>
      <c r="B3" s="5"/>
      <c r="C3" s="5"/>
      <c r="D3" s="5"/>
    </row>
    <row r="4" spans="1:4" ht="18.75" customHeight="1">
      <c r="A4" s="339" t="s">
        <v>588</v>
      </c>
      <c r="B4" s="339"/>
      <c r="C4" s="339"/>
      <c r="D4" s="339"/>
    </row>
    <row r="5" spans="1:4" ht="18.75" customHeight="1">
      <c r="A5" s="1"/>
      <c r="B5" s="1"/>
      <c r="C5" s="1"/>
      <c r="D5" s="1"/>
    </row>
    <row r="6" spans="1:4" ht="18.75">
      <c r="A6" s="339" t="s">
        <v>583</v>
      </c>
      <c r="B6" s="339"/>
      <c r="C6" s="339"/>
      <c r="D6" s="339"/>
    </row>
    <row r="7" spans="1:4" ht="18.75">
      <c r="A7" s="1"/>
      <c r="B7" s="1"/>
      <c r="C7" s="1"/>
      <c r="D7" s="1"/>
    </row>
    <row r="8" spans="1:4" ht="18.75">
      <c r="A8" s="339" t="s">
        <v>584</v>
      </c>
      <c r="B8" s="339"/>
      <c r="C8" s="339"/>
      <c r="D8" s="339"/>
    </row>
    <row r="9" spans="1:4" ht="18.75">
      <c r="A9" s="1"/>
      <c r="B9" s="205"/>
      <c r="C9" s="205"/>
      <c r="D9" s="205"/>
    </row>
    <row r="10" spans="1:4" ht="18.75">
      <c r="A10" s="339" t="s">
        <v>200</v>
      </c>
      <c r="B10" s="339"/>
      <c r="C10" s="339"/>
      <c r="D10" s="339"/>
    </row>
    <row r="11" spans="1:4" ht="18.75">
      <c r="A11" s="1"/>
      <c r="B11" s="205"/>
      <c r="C11" s="205"/>
      <c r="D11" s="205"/>
    </row>
    <row r="12" spans="1:4" ht="18.75">
      <c r="A12" s="339" t="s">
        <v>260</v>
      </c>
      <c r="B12" s="339"/>
      <c r="C12" s="339"/>
      <c r="D12" s="339"/>
    </row>
    <row r="13" spans="1:4" ht="18.75">
      <c r="A13" s="1"/>
      <c r="B13" s="1"/>
      <c r="C13" s="1"/>
      <c r="D13" s="1"/>
    </row>
    <row r="14" spans="1:4" ht="19.5" thickBot="1">
      <c r="A14" s="199"/>
      <c r="B14" s="44"/>
      <c r="C14" s="205"/>
      <c r="D14" s="44" t="s">
        <v>165</v>
      </c>
    </row>
    <row r="15" spans="1:4" ht="19.5" thickBot="1">
      <c r="A15" s="423" t="s">
        <v>166</v>
      </c>
      <c r="B15" s="346" t="s">
        <v>167</v>
      </c>
      <c r="C15" s="347"/>
      <c r="D15" s="423" t="s">
        <v>170</v>
      </c>
    </row>
    <row r="16" spans="1:4" ht="19.5" thickBot="1">
      <c r="A16" s="424"/>
      <c r="B16" s="32" t="s">
        <v>168</v>
      </c>
      <c r="C16" s="32" t="s">
        <v>169</v>
      </c>
      <c r="D16" s="425"/>
    </row>
    <row r="17" spans="1:4" ht="24.75" customHeight="1">
      <c r="A17" s="310" t="s">
        <v>589</v>
      </c>
      <c r="B17" s="311"/>
      <c r="C17" s="311"/>
      <c r="D17" s="312">
        <v>2</v>
      </c>
    </row>
    <row r="18" spans="1:4" ht="24.75" customHeight="1">
      <c r="A18" s="313" t="s">
        <v>590</v>
      </c>
      <c r="B18" s="319"/>
      <c r="C18" s="319"/>
      <c r="D18" s="320">
        <v>4</v>
      </c>
    </row>
    <row r="19" spans="1:4" ht="27" customHeight="1">
      <c r="A19" s="313" t="s">
        <v>591</v>
      </c>
      <c r="B19" s="319"/>
      <c r="C19" s="319"/>
      <c r="D19" s="320">
        <v>231</v>
      </c>
    </row>
    <row r="20" spans="1:4" ht="23.25" customHeight="1">
      <c r="A20" s="131" t="s">
        <v>3</v>
      </c>
      <c r="B20" s="113"/>
      <c r="C20" s="113"/>
      <c r="D20" s="301">
        <v>237</v>
      </c>
    </row>
    <row r="21" spans="1:4" ht="18.75">
      <c r="A21" s="303" t="s">
        <v>12</v>
      </c>
      <c r="B21" s="304"/>
      <c r="C21" s="304"/>
      <c r="D21" s="305">
        <f>SUM(D20)</f>
        <v>237</v>
      </c>
    </row>
    <row r="22" spans="1:4" ht="19.5" thickBot="1">
      <c r="A22" s="124" t="s">
        <v>585</v>
      </c>
      <c r="B22" s="111"/>
      <c r="C22" s="111"/>
      <c r="D22" s="302">
        <v>150</v>
      </c>
    </row>
    <row r="23" spans="1:4" ht="19.5" thickBot="1">
      <c r="A23" s="118" t="s">
        <v>13</v>
      </c>
      <c r="B23" s="119">
        <f>SUM(B20:B22)</f>
        <v>0</v>
      </c>
      <c r="C23" s="119">
        <f>SUM(C20:C22)</f>
        <v>0</v>
      </c>
      <c r="D23" s="224">
        <f>SUM(D21:D22)</f>
        <v>387</v>
      </c>
    </row>
  </sheetData>
  <mergeCells count="9">
    <mergeCell ref="A10:D10"/>
    <mergeCell ref="A12:D12"/>
    <mergeCell ref="A15:A16"/>
    <mergeCell ref="B15:C15"/>
    <mergeCell ref="D15:D16"/>
    <mergeCell ref="A1:D1"/>
    <mergeCell ref="A4:D4"/>
    <mergeCell ref="A6:D6"/>
    <mergeCell ref="A8:D8"/>
  </mergeCells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F11" sqref="F1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9"/>
  <sheetViews>
    <sheetView workbookViewId="0" topLeftCell="A151">
      <selection activeCell="A156" sqref="A156"/>
    </sheetView>
  </sheetViews>
  <sheetFormatPr defaultColWidth="9.00390625" defaultRowHeight="12.75"/>
  <cols>
    <col min="1" max="1" width="38.125" style="0" customWidth="1"/>
    <col min="2" max="2" width="15.75390625" style="0" customWidth="1"/>
    <col min="3" max="3" width="13.25390625" style="0" customWidth="1"/>
    <col min="4" max="4" width="14.75390625" style="0" customWidth="1"/>
  </cols>
  <sheetData>
    <row r="1" spans="1:4" ht="15.75">
      <c r="A1" s="338" t="s">
        <v>595</v>
      </c>
      <c r="B1" s="338"/>
      <c r="C1" s="338"/>
      <c r="D1" s="338"/>
    </row>
    <row r="2" ht="15.75">
      <c r="A2" s="5"/>
    </row>
    <row r="3" ht="15.75">
      <c r="A3" s="5"/>
    </row>
    <row r="4" ht="15.75">
      <c r="A4" s="5"/>
    </row>
    <row r="5" ht="15.75">
      <c r="A5" s="5"/>
    </row>
    <row r="6" spans="1:4" ht="15.75">
      <c r="A6" s="338" t="s">
        <v>521</v>
      </c>
      <c r="B6" s="338"/>
      <c r="C6" s="338"/>
      <c r="D6" s="338"/>
    </row>
    <row r="7" spans="1:4" ht="15.75">
      <c r="A7" s="338" t="s">
        <v>571</v>
      </c>
      <c r="B7" s="338"/>
      <c r="C7" s="338"/>
      <c r="D7" s="338"/>
    </row>
    <row r="8" spans="1:4" ht="15.75">
      <c r="A8" s="5"/>
      <c r="B8" s="5"/>
      <c r="C8" s="5"/>
      <c r="D8" s="5"/>
    </row>
    <row r="9" spans="1:4" ht="18.75">
      <c r="A9" s="339" t="s">
        <v>574</v>
      </c>
      <c r="B9" s="339"/>
      <c r="C9" s="339"/>
      <c r="D9" s="339"/>
    </row>
    <row r="10" spans="1:4" ht="18.75">
      <c r="A10" s="339" t="s">
        <v>200</v>
      </c>
      <c r="B10" s="339"/>
      <c r="C10" s="339"/>
      <c r="D10" s="339"/>
    </row>
    <row r="11" ht="15.75">
      <c r="A11" s="5"/>
    </row>
    <row r="12" spans="1:4" ht="15.75">
      <c r="A12" s="338" t="s">
        <v>260</v>
      </c>
      <c r="B12" s="338"/>
      <c r="C12" s="338"/>
      <c r="D12" s="338"/>
    </row>
    <row r="13" ht="15.75">
      <c r="A13" s="10"/>
    </row>
    <row r="14" ht="15.75">
      <c r="A14" s="10"/>
    </row>
    <row r="15" ht="16.5" thickBot="1">
      <c r="D15" s="11" t="s">
        <v>165</v>
      </c>
    </row>
    <row r="16" spans="1:4" ht="16.5" customHeight="1" thickBot="1">
      <c r="A16" s="12" t="s">
        <v>192</v>
      </c>
      <c r="B16" s="340" t="s">
        <v>193</v>
      </c>
      <c r="C16" s="341"/>
      <c r="D16" s="20"/>
    </row>
    <row r="17" spans="1:4" ht="16.5" thickBot="1">
      <c r="A17" s="13" t="s">
        <v>166</v>
      </c>
      <c r="B17" s="14" t="s">
        <v>168</v>
      </c>
      <c r="C17" s="231" t="s">
        <v>194</v>
      </c>
      <c r="D17" s="14" t="s">
        <v>170</v>
      </c>
    </row>
    <row r="18" spans="1:4" ht="16.5" thickBot="1">
      <c r="A18" s="15" t="s">
        <v>195</v>
      </c>
      <c r="B18" s="16">
        <v>851814</v>
      </c>
      <c r="C18" s="102">
        <v>1711342</v>
      </c>
      <c r="D18" s="255">
        <v>1704636</v>
      </c>
    </row>
    <row r="19" spans="1:4" ht="16.5" thickBot="1">
      <c r="A19" s="15" t="s">
        <v>196</v>
      </c>
      <c r="B19" s="16">
        <v>7000</v>
      </c>
      <c r="C19" s="102">
        <v>7260</v>
      </c>
      <c r="D19" s="95">
        <v>7414</v>
      </c>
    </row>
    <row r="20" spans="1:4" ht="16.5" thickBot="1">
      <c r="A20" s="15" t="s">
        <v>197</v>
      </c>
      <c r="B20" s="16">
        <v>17160</v>
      </c>
      <c r="C20" s="102">
        <v>17373</v>
      </c>
      <c r="D20" s="95">
        <v>18273</v>
      </c>
    </row>
    <row r="21" spans="1:4" ht="16.5" thickBot="1">
      <c r="A21" s="15" t="s">
        <v>198</v>
      </c>
      <c r="B21" s="16">
        <v>7200</v>
      </c>
      <c r="C21" s="102">
        <v>7200</v>
      </c>
      <c r="D21" s="95">
        <v>8678</v>
      </c>
    </row>
    <row r="22" spans="1:4" ht="16.5" thickBot="1">
      <c r="A22" s="15" t="s">
        <v>199</v>
      </c>
      <c r="B22" s="16">
        <v>1140</v>
      </c>
      <c r="C22" s="102">
        <v>1660</v>
      </c>
      <c r="D22" s="95">
        <v>1407</v>
      </c>
    </row>
    <row r="23" spans="1:4" ht="16.5" thickBot="1">
      <c r="A23" s="13" t="s">
        <v>200</v>
      </c>
      <c r="B23" s="17">
        <f>SUM(B18:B22)</f>
        <v>884314</v>
      </c>
      <c r="C23" s="17">
        <f>SUM(C18:C22)</f>
        <v>1744835</v>
      </c>
      <c r="D23" s="17">
        <f>SUM(D18:D22)</f>
        <v>1740408</v>
      </c>
    </row>
    <row r="24" spans="1:4" ht="12.75">
      <c r="A24" s="9"/>
      <c r="B24" s="9"/>
      <c r="C24" s="9"/>
      <c r="D24" s="9"/>
    </row>
    <row r="25" ht="15.75">
      <c r="A25" s="11"/>
    </row>
    <row r="27" ht="15.75">
      <c r="A27" s="18"/>
    </row>
    <row r="28" spans="1:4" ht="15.75">
      <c r="A28" s="338" t="s">
        <v>594</v>
      </c>
      <c r="B28" s="338"/>
      <c r="C28" s="338"/>
      <c r="D28" s="338"/>
    </row>
    <row r="29" ht="15.75">
      <c r="A29" s="5"/>
    </row>
    <row r="30" spans="1:4" ht="15.75">
      <c r="A30" s="338" t="s">
        <v>521</v>
      </c>
      <c r="B30" s="338"/>
      <c r="C30" s="338"/>
      <c r="D30" s="338"/>
    </row>
    <row r="31" spans="1:4" ht="15.75">
      <c r="A31" s="338" t="s">
        <v>572</v>
      </c>
      <c r="B31" s="338"/>
      <c r="C31" s="338"/>
      <c r="D31" s="338"/>
    </row>
    <row r="32" spans="1:4" ht="15.75">
      <c r="A32" s="5"/>
      <c r="B32" s="5"/>
      <c r="C32" s="5"/>
      <c r="D32" s="5"/>
    </row>
    <row r="33" spans="1:4" ht="18.75">
      <c r="A33" s="339" t="s">
        <v>332</v>
      </c>
      <c r="B33" s="339"/>
      <c r="C33" s="339"/>
      <c r="D33" s="339"/>
    </row>
    <row r="34" ht="15.75">
      <c r="A34" s="5"/>
    </row>
    <row r="35" spans="1:11" ht="15.75">
      <c r="A35" s="338" t="s">
        <v>260</v>
      </c>
      <c r="B35" s="338"/>
      <c r="C35" s="338"/>
      <c r="D35" s="338"/>
      <c r="K35" s="11" t="s">
        <v>165</v>
      </c>
    </row>
    <row r="36" spans="1:11" ht="15.75">
      <c r="A36" s="5"/>
      <c r="B36" s="5"/>
      <c r="C36" s="5"/>
      <c r="D36" s="5"/>
      <c r="K36" s="11"/>
    </row>
    <row r="37" ht="16.5" thickBot="1">
      <c r="D37" s="11" t="s">
        <v>165</v>
      </c>
    </row>
    <row r="38" spans="1:4" ht="16.5" customHeight="1" thickBot="1">
      <c r="A38" s="12" t="s">
        <v>192</v>
      </c>
      <c r="B38" s="340" t="s">
        <v>193</v>
      </c>
      <c r="C38" s="341"/>
      <c r="D38" s="20"/>
    </row>
    <row r="39" spans="1:4" ht="48" customHeight="1" thickBot="1">
      <c r="A39" s="13" t="s">
        <v>201</v>
      </c>
      <c r="B39" s="14" t="s">
        <v>168</v>
      </c>
      <c r="C39" s="231" t="s">
        <v>194</v>
      </c>
      <c r="D39" s="232" t="s">
        <v>170</v>
      </c>
    </row>
    <row r="40" spans="1:4" ht="16.5" thickBot="1">
      <c r="A40" s="15" t="s">
        <v>202</v>
      </c>
      <c r="B40" s="16"/>
      <c r="C40" s="102">
        <v>65767</v>
      </c>
      <c r="D40" s="233">
        <v>65767</v>
      </c>
    </row>
    <row r="41" spans="1:4" ht="16.5" thickBot="1">
      <c r="A41" s="15" t="s">
        <v>203</v>
      </c>
      <c r="B41" s="16">
        <v>600</v>
      </c>
      <c r="C41" s="102">
        <v>600</v>
      </c>
      <c r="D41" s="234">
        <v>173</v>
      </c>
    </row>
    <row r="42" spans="1:4" ht="16.5" thickBot="1">
      <c r="A42" s="15" t="s">
        <v>204</v>
      </c>
      <c r="B42" s="16">
        <v>23586</v>
      </c>
      <c r="C42" s="102">
        <v>54140</v>
      </c>
      <c r="D42" s="234">
        <v>54190</v>
      </c>
    </row>
    <row r="43" spans="1:4" ht="16.5" thickBot="1">
      <c r="A43" s="15" t="s">
        <v>205</v>
      </c>
      <c r="B43" s="16">
        <v>13000</v>
      </c>
      <c r="C43" s="102">
        <v>13000</v>
      </c>
      <c r="D43" s="234">
        <v>15048</v>
      </c>
    </row>
    <row r="44" spans="1:4" ht="16.5" thickBot="1">
      <c r="A44" s="15" t="s">
        <v>206</v>
      </c>
      <c r="B44" s="16">
        <v>1500</v>
      </c>
      <c r="C44" s="102">
        <v>1648</v>
      </c>
      <c r="D44" s="234">
        <v>1880</v>
      </c>
    </row>
    <row r="45" spans="1:4" ht="16.5" thickBot="1">
      <c r="A45" s="15" t="s">
        <v>207</v>
      </c>
      <c r="B45" s="16">
        <v>9500</v>
      </c>
      <c r="C45" s="102">
        <v>9500</v>
      </c>
      <c r="D45" s="234">
        <v>10831</v>
      </c>
    </row>
    <row r="46" spans="1:4" ht="16.5" thickBot="1">
      <c r="A46" s="15" t="s">
        <v>208</v>
      </c>
      <c r="B46" s="16">
        <v>177450</v>
      </c>
      <c r="C46" s="102">
        <v>756884</v>
      </c>
      <c r="D46" s="234">
        <v>747566</v>
      </c>
    </row>
    <row r="47" spans="1:4" ht="16.5" thickBot="1">
      <c r="A47" s="15" t="s">
        <v>509</v>
      </c>
      <c r="B47" s="16"/>
      <c r="C47" s="102"/>
      <c r="D47" s="234">
        <v>807</v>
      </c>
    </row>
    <row r="48" spans="1:4" ht="16.5" thickBot="1">
      <c r="A48" s="15" t="s">
        <v>209</v>
      </c>
      <c r="B48" s="16"/>
      <c r="C48" s="102"/>
      <c r="D48" s="234"/>
    </row>
    <row r="49" spans="1:4" ht="16.5" thickBot="1">
      <c r="A49" s="15" t="s">
        <v>210</v>
      </c>
      <c r="B49" s="16"/>
      <c r="C49" s="102">
        <v>22</v>
      </c>
      <c r="D49" s="234">
        <v>21</v>
      </c>
    </row>
    <row r="50" spans="1:4" ht="16.5" thickBot="1">
      <c r="A50" s="15" t="s">
        <v>211</v>
      </c>
      <c r="B50" s="16">
        <v>622578</v>
      </c>
      <c r="C50" s="102">
        <v>806181</v>
      </c>
      <c r="D50" s="234">
        <v>803605</v>
      </c>
    </row>
    <row r="51" spans="1:4" ht="16.5" thickBot="1">
      <c r="A51" s="15" t="s">
        <v>212</v>
      </c>
      <c r="B51" s="16"/>
      <c r="C51" s="102"/>
      <c r="D51" s="234"/>
    </row>
    <row r="52" spans="1:4" ht="16.5" thickBot="1">
      <c r="A52" s="15" t="s">
        <v>213</v>
      </c>
      <c r="B52" s="19"/>
      <c r="C52" s="102"/>
      <c r="D52" s="234"/>
    </row>
    <row r="53" spans="1:4" ht="16.5" thickBot="1">
      <c r="A53" s="15" t="s">
        <v>214</v>
      </c>
      <c r="B53" s="16">
        <v>3600</v>
      </c>
      <c r="C53" s="102">
        <v>3600</v>
      </c>
      <c r="D53" s="104">
        <v>4748</v>
      </c>
    </row>
    <row r="54" spans="1:4" ht="16.5" thickBot="1">
      <c r="A54" s="13" t="s">
        <v>200</v>
      </c>
      <c r="B54" s="17">
        <f>SUM(B40:B53)</f>
        <v>851814</v>
      </c>
      <c r="C54" s="17">
        <f>SUM(C40:C53)</f>
        <v>1711342</v>
      </c>
      <c r="D54" s="17">
        <f>SUM(D40:D53)</f>
        <v>1704636</v>
      </c>
    </row>
    <row r="55" spans="1:4" ht="12.75">
      <c r="A55" s="9"/>
      <c r="B55" s="9"/>
      <c r="C55" s="9"/>
      <c r="D55" s="9"/>
    </row>
    <row r="57" spans="1:4" ht="15.75">
      <c r="A57" s="338" t="s">
        <v>596</v>
      </c>
      <c r="B57" s="338"/>
      <c r="C57" s="338"/>
      <c r="D57" s="338"/>
    </row>
    <row r="58" ht="15.75">
      <c r="A58" s="5"/>
    </row>
    <row r="59" spans="1:4" ht="15.75">
      <c r="A59" s="338" t="s">
        <v>521</v>
      </c>
      <c r="B59" s="338"/>
      <c r="C59" s="338"/>
      <c r="D59" s="338"/>
    </row>
    <row r="60" spans="1:4" ht="15.75">
      <c r="A60" s="338" t="s">
        <v>572</v>
      </c>
      <c r="B60" s="338"/>
      <c r="C60" s="338"/>
      <c r="D60" s="338"/>
    </row>
    <row r="61" spans="1:4" ht="15.75">
      <c r="A61" s="5"/>
      <c r="B61" s="5"/>
      <c r="C61" s="5"/>
      <c r="D61" s="5"/>
    </row>
    <row r="62" spans="1:4" ht="18.75">
      <c r="A62" s="339" t="s">
        <v>332</v>
      </c>
      <c r="B62" s="339"/>
      <c r="C62" s="339"/>
      <c r="D62" s="339"/>
    </row>
    <row r="63" ht="15.75">
      <c r="A63" s="5"/>
    </row>
    <row r="64" spans="1:4" ht="15.75">
      <c r="A64" s="338" t="s">
        <v>260</v>
      </c>
      <c r="B64" s="338"/>
      <c r="C64" s="338"/>
      <c r="D64" s="338"/>
    </row>
    <row r="65" spans="1:4" ht="15.75">
      <c r="A65" s="5"/>
      <c r="B65" s="5"/>
      <c r="C65" s="5"/>
      <c r="D65" s="5"/>
    </row>
    <row r="66" ht="16.5" thickBot="1">
      <c r="D66" s="11" t="s">
        <v>165</v>
      </c>
    </row>
    <row r="67" spans="1:4" ht="16.5" thickBot="1">
      <c r="A67" s="12" t="s">
        <v>192</v>
      </c>
      <c r="B67" s="340" t="s">
        <v>193</v>
      </c>
      <c r="C67" s="341"/>
      <c r="D67" s="20"/>
    </row>
    <row r="68" spans="1:4" ht="16.5" thickBot="1">
      <c r="A68" s="21" t="s">
        <v>215</v>
      </c>
      <c r="B68" s="232" t="s">
        <v>168</v>
      </c>
      <c r="C68" s="237" t="s">
        <v>194</v>
      </c>
      <c r="D68" s="232" t="s">
        <v>170</v>
      </c>
    </row>
    <row r="69" spans="1:4" ht="16.5" thickBot="1">
      <c r="A69" s="235" t="s">
        <v>216</v>
      </c>
      <c r="B69" s="238"/>
      <c r="C69" s="239" t="s">
        <v>164</v>
      </c>
      <c r="D69" s="154">
        <v>144</v>
      </c>
    </row>
    <row r="70" spans="1:4" ht="16.5" thickBot="1">
      <c r="A70" s="235" t="s">
        <v>217</v>
      </c>
      <c r="B70" s="240">
        <v>6705</v>
      </c>
      <c r="C70" s="71">
        <v>6976</v>
      </c>
      <c r="D70" s="241">
        <v>6986</v>
      </c>
    </row>
    <row r="71" spans="1:4" ht="16.5" thickBot="1">
      <c r="A71" s="235" t="s">
        <v>218</v>
      </c>
      <c r="B71" s="243">
        <v>295</v>
      </c>
      <c r="C71" s="164">
        <v>284</v>
      </c>
      <c r="D71" s="244">
        <v>284</v>
      </c>
    </row>
    <row r="72" spans="1:4" ht="16.5" thickBot="1">
      <c r="A72" s="236" t="s">
        <v>200</v>
      </c>
      <c r="B72" s="245">
        <f>SUM(B69:B71)</f>
        <v>7000</v>
      </c>
      <c r="C72" s="245">
        <f>SUM(C69:C71)</f>
        <v>7260</v>
      </c>
      <c r="D72" s="245">
        <f>SUM(D69:D71)</f>
        <v>7414</v>
      </c>
    </row>
    <row r="73" ht="15.75">
      <c r="A73" s="18"/>
    </row>
    <row r="75" spans="1:4" ht="15.75">
      <c r="A75" s="338" t="s">
        <v>597</v>
      </c>
      <c r="B75" s="338"/>
      <c r="C75" s="338"/>
      <c r="D75" s="338"/>
    </row>
    <row r="76" ht="15.75">
      <c r="A76" s="5"/>
    </row>
    <row r="77" spans="1:4" ht="15.75">
      <c r="A77" s="338" t="s">
        <v>521</v>
      </c>
      <c r="B77" s="338"/>
      <c r="C77" s="338"/>
      <c r="D77" s="338"/>
    </row>
    <row r="78" spans="1:4" ht="15.75">
      <c r="A78" s="338" t="s">
        <v>572</v>
      </c>
      <c r="B78" s="338"/>
      <c r="C78" s="338"/>
      <c r="D78" s="338"/>
    </row>
    <row r="79" spans="1:4" ht="15.75">
      <c r="A79" s="5"/>
      <c r="B79" s="5"/>
      <c r="C79" s="5"/>
      <c r="D79" s="5"/>
    </row>
    <row r="80" spans="1:4" ht="18.75">
      <c r="A80" s="339" t="s">
        <v>332</v>
      </c>
      <c r="B80" s="339"/>
      <c r="C80" s="339"/>
      <c r="D80" s="339"/>
    </row>
    <row r="81" ht="15.75">
      <c r="A81" s="5"/>
    </row>
    <row r="82" spans="1:4" ht="15.75">
      <c r="A82" s="338" t="s">
        <v>260</v>
      </c>
      <c r="B82" s="338"/>
      <c r="C82" s="338"/>
      <c r="D82" s="338"/>
    </row>
    <row r="83" spans="1:4" ht="15.75">
      <c r="A83" s="5"/>
      <c r="B83" s="5"/>
      <c r="C83" s="5"/>
      <c r="D83" s="5"/>
    </row>
    <row r="84" ht="16.5" thickBot="1">
      <c r="D84" s="11" t="s">
        <v>165</v>
      </c>
    </row>
    <row r="85" spans="1:4" ht="16.5" thickBot="1">
      <c r="A85" s="12" t="s">
        <v>192</v>
      </c>
      <c r="B85" s="340" t="s">
        <v>193</v>
      </c>
      <c r="C85" s="341"/>
      <c r="D85" s="20"/>
    </row>
    <row r="86" spans="1:4" ht="16.5" thickBot="1">
      <c r="A86" s="22" t="s">
        <v>219</v>
      </c>
      <c r="B86" s="232" t="s">
        <v>168</v>
      </c>
      <c r="C86" s="237" t="s">
        <v>194</v>
      </c>
      <c r="D86" s="232" t="s">
        <v>170</v>
      </c>
    </row>
    <row r="87" spans="1:4" ht="15" customHeight="1">
      <c r="A87" s="247" t="s">
        <v>220</v>
      </c>
      <c r="B87" s="239">
        <v>8400</v>
      </c>
      <c r="C87" s="239">
        <v>8400</v>
      </c>
      <c r="D87" s="251">
        <v>9995</v>
      </c>
    </row>
    <row r="88" spans="1:4" ht="15.75">
      <c r="A88" s="248" t="s">
        <v>522</v>
      </c>
      <c r="B88" s="71">
        <v>8760</v>
      </c>
      <c r="C88" s="71">
        <v>8760</v>
      </c>
      <c r="D88" s="252">
        <v>7919</v>
      </c>
    </row>
    <row r="89" spans="1:4" ht="15.75">
      <c r="A89" s="248" t="s">
        <v>523</v>
      </c>
      <c r="B89" s="71"/>
      <c r="C89" s="71">
        <v>213</v>
      </c>
      <c r="D89" s="252">
        <v>359</v>
      </c>
    </row>
    <row r="90" spans="1:4" ht="16.5" thickBot="1">
      <c r="A90" s="249" t="s">
        <v>221</v>
      </c>
      <c r="B90" s="250"/>
      <c r="C90" s="250"/>
      <c r="D90" s="253"/>
    </row>
    <row r="91" spans="1:4" ht="32.25" customHeight="1" thickBot="1">
      <c r="A91" s="236" t="s">
        <v>200</v>
      </c>
      <c r="B91" s="246">
        <f>SUM(B87:B90)</f>
        <v>17160</v>
      </c>
      <c r="C91" s="246">
        <f>SUM(C87:C90)</f>
        <v>17373</v>
      </c>
      <c r="D91" s="246">
        <f>SUM(D87:D90)</f>
        <v>18273</v>
      </c>
    </row>
    <row r="92" ht="15.75">
      <c r="A92" s="24"/>
    </row>
    <row r="93" ht="15.75">
      <c r="A93" s="18"/>
    </row>
    <row r="95" spans="1:4" ht="15.75">
      <c r="A95" s="338" t="s">
        <v>598</v>
      </c>
      <c r="B95" s="338"/>
      <c r="C95" s="338"/>
      <c r="D95" s="338"/>
    </row>
    <row r="96" ht="15.75">
      <c r="A96" s="5"/>
    </row>
    <row r="97" spans="1:4" ht="15.75">
      <c r="A97" s="338" t="s">
        <v>521</v>
      </c>
      <c r="B97" s="338"/>
      <c r="C97" s="338"/>
      <c r="D97" s="338"/>
    </row>
    <row r="98" spans="1:4" ht="15.75">
      <c r="A98" s="338" t="s">
        <v>572</v>
      </c>
      <c r="B98" s="338"/>
      <c r="C98" s="338"/>
      <c r="D98" s="338"/>
    </row>
    <row r="99" spans="1:4" ht="15.75">
      <c r="A99" s="5"/>
      <c r="B99" s="5"/>
      <c r="C99" s="5"/>
      <c r="D99" s="5"/>
    </row>
    <row r="100" spans="1:4" ht="18.75">
      <c r="A100" s="339" t="s">
        <v>332</v>
      </c>
      <c r="B100" s="339"/>
      <c r="C100" s="339"/>
      <c r="D100" s="339"/>
    </row>
    <row r="101" ht="15.75">
      <c r="A101" s="5"/>
    </row>
    <row r="102" spans="1:4" ht="15.75">
      <c r="A102" s="338" t="s">
        <v>260</v>
      </c>
      <c r="B102" s="338"/>
      <c r="C102" s="338"/>
      <c r="D102" s="338"/>
    </row>
    <row r="103" spans="1:4" ht="15.75">
      <c r="A103" s="5"/>
      <c r="B103" s="5"/>
      <c r="C103" s="5"/>
      <c r="D103" s="5"/>
    </row>
    <row r="104" ht="16.5" thickBot="1">
      <c r="D104" s="11" t="s">
        <v>165</v>
      </c>
    </row>
    <row r="105" spans="1:4" ht="16.5" thickBot="1">
      <c r="A105" s="12" t="s">
        <v>192</v>
      </c>
      <c r="B105" s="340" t="s">
        <v>193</v>
      </c>
      <c r="C105" s="341"/>
      <c r="D105" s="20"/>
    </row>
    <row r="106" spans="1:4" ht="16.5" thickBot="1">
      <c r="A106" s="22" t="s">
        <v>222</v>
      </c>
      <c r="B106" s="232" t="s">
        <v>168</v>
      </c>
      <c r="C106" s="237" t="s">
        <v>194</v>
      </c>
      <c r="D106" s="232" t="s">
        <v>170</v>
      </c>
    </row>
    <row r="107" spans="1:4" ht="24" customHeight="1">
      <c r="A107" s="247" t="s">
        <v>223</v>
      </c>
      <c r="B107" s="239">
        <v>7200</v>
      </c>
      <c r="C107" s="239">
        <v>7200</v>
      </c>
      <c r="D107" s="251">
        <v>8665</v>
      </c>
    </row>
    <row r="108" spans="1:4" ht="34.5" customHeight="1">
      <c r="A108" s="248" t="s">
        <v>224</v>
      </c>
      <c r="B108" s="71"/>
      <c r="C108" s="71"/>
      <c r="D108" s="252"/>
    </row>
    <row r="109" spans="1:4" ht="24.75" customHeight="1">
      <c r="A109" s="248" t="s">
        <v>225</v>
      </c>
      <c r="B109" s="71"/>
      <c r="C109" s="71"/>
      <c r="D109" s="252">
        <v>13</v>
      </c>
    </row>
    <row r="110" spans="1:4" ht="32.25" customHeight="1" thickBot="1">
      <c r="A110" s="254" t="s">
        <v>226</v>
      </c>
      <c r="B110" s="242">
        <f>SUM(B107:B109)</f>
        <v>7200</v>
      </c>
      <c r="C110" s="242">
        <f>SUM(C107:C109)</f>
        <v>7200</v>
      </c>
      <c r="D110" s="242">
        <f>SUM(D107:D109)</f>
        <v>8678</v>
      </c>
    </row>
    <row r="111" ht="15.75">
      <c r="A111" s="24"/>
    </row>
    <row r="113" spans="1:4" ht="15.75">
      <c r="A113" s="338" t="s">
        <v>599</v>
      </c>
      <c r="B113" s="338"/>
      <c r="C113" s="338"/>
      <c r="D113" s="338"/>
    </row>
    <row r="114" ht="15.75">
      <c r="A114" s="5"/>
    </row>
    <row r="115" spans="1:4" ht="15.75">
      <c r="A115" s="338" t="s">
        <v>521</v>
      </c>
      <c r="B115" s="338"/>
      <c r="C115" s="338"/>
      <c r="D115" s="338"/>
    </row>
    <row r="116" spans="1:4" ht="15.75">
      <c r="A116" s="338" t="s">
        <v>572</v>
      </c>
      <c r="B116" s="338"/>
      <c r="C116" s="338"/>
      <c r="D116" s="338"/>
    </row>
    <row r="117" spans="1:4" ht="15.75">
      <c r="A117" s="5"/>
      <c r="B117" s="5"/>
      <c r="C117" s="5"/>
      <c r="D117" s="5"/>
    </row>
    <row r="118" spans="1:4" ht="18.75">
      <c r="A118" s="339" t="s">
        <v>332</v>
      </c>
      <c r="B118" s="339"/>
      <c r="C118" s="339"/>
      <c r="D118" s="339"/>
    </row>
    <row r="119" ht="15.75">
      <c r="A119" s="5"/>
    </row>
    <row r="120" spans="1:4" ht="15.75">
      <c r="A120" s="338" t="s">
        <v>260</v>
      </c>
      <c r="B120" s="338"/>
      <c r="C120" s="338"/>
      <c r="D120" s="338"/>
    </row>
    <row r="121" spans="1:4" ht="15.75">
      <c r="A121" s="5"/>
      <c r="B121" s="5"/>
      <c r="C121" s="5"/>
      <c r="D121" s="5"/>
    </row>
    <row r="122" ht="16.5" thickBot="1">
      <c r="D122" s="11" t="s">
        <v>165</v>
      </c>
    </row>
    <row r="123" spans="1:4" ht="16.5" thickBot="1">
      <c r="A123" s="12" t="s">
        <v>192</v>
      </c>
      <c r="B123" s="340" t="s">
        <v>193</v>
      </c>
      <c r="C123" s="341"/>
      <c r="D123" s="20"/>
    </row>
    <row r="124" spans="1:4" ht="16.5" thickBot="1">
      <c r="A124" s="22" t="s">
        <v>227</v>
      </c>
      <c r="B124" s="232" t="s">
        <v>168</v>
      </c>
      <c r="C124" s="237" t="s">
        <v>194</v>
      </c>
      <c r="D124" s="232" t="s">
        <v>170</v>
      </c>
    </row>
    <row r="125" spans="1:4" ht="15.75">
      <c r="A125" s="247" t="s">
        <v>228</v>
      </c>
      <c r="B125" s="239">
        <v>1140</v>
      </c>
      <c r="C125" s="239">
        <v>1343</v>
      </c>
      <c r="D125" s="251">
        <v>1090</v>
      </c>
    </row>
    <row r="126" spans="1:4" ht="15.75">
      <c r="A126" s="248" t="s">
        <v>229</v>
      </c>
      <c r="B126" s="71"/>
      <c r="C126" s="71">
        <v>317</v>
      </c>
      <c r="D126" s="252">
        <v>317</v>
      </c>
    </row>
    <row r="127" spans="1:4" ht="16.5" thickBot="1">
      <c r="A127" s="254" t="s">
        <v>200</v>
      </c>
      <c r="B127" s="242">
        <f>SUM(B125:B126)</f>
        <v>1140</v>
      </c>
      <c r="C127" s="242">
        <f>SUM(C125:C126)</f>
        <v>1660</v>
      </c>
      <c r="D127" s="242">
        <f>SUM(D125:D126)</f>
        <v>1407</v>
      </c>
    </row>
    <row r="128" ht="15.75">
      <c r="A128" s="24"/>
    </row>
    <row r="129" ht="15.75">
      <c r="A129" s="5"/>
    </row>
  </sheetData>
  <mergeCells count="37">
    <mergeCell ref="B123:C123"/>
    <mergeCell ref="A57:D57"/>
    <mergeCell ref="A75:D75"/>
    <mergeCell ref="A95:D95"/>
    <mergeCell ref="A113:D113"/>
    <mergeCell ref="A62:D62"/>
    <mergeCell ref="A80:D80"/>
    <mergeCell ref="A100:D100"/>
    <mergeCell ref="A118:D118"/>
    <mergeCell ref="A77:D77"/>
    <mergeCell ref="A82:D82"/>
    <mergeCell ref="B85:C85"/>
    <mergeCell ref="A59:D59"/>
    <mergeCell ref="A60:D60"/>
    <mergeCell ref="A64:D64"/>
    <mergeCell ref="B67:C67"/>
    <mergeCell ref="A1:D1"/>
    <mergeCell ref="A6:D6"/>
    <mergeCell ref="A10:D10"/>
    <mergeCell ref="A12:D12"/>
    <mergeCell ref="A7:D7"/>
    <mergeCell ref="A9:D9"/>
    <mergeCell ref="B38:C38"/>
    <mergeCell ref="B16:C16"/>
    <mergeCell ref="A115:D115"/>
    <mergeCell ref="A116:D116"/>
    <mergeCell ref="A30:D30"/>
    <mergeCell ref="A31:D31"/>
    <mergeCell ref="A35:D35"/>
    <mergeCell ref="A28:D28"/>
    <mergeCell ref="A33:D33"/>
    <mergeCell ref="A78:D78"/>
    <mergeCell ref="A120:D120"/>
    <mergeCell ref="A97:D97"/>
    <mergeCell ref="A98:D98"/>
    <mergeCell ref="A102:D102"/>
    <mergeCell ref="B105:C105"/>
  </mergeCells>
  <printOptions/>
  <pageMargins left="0.75" right="0.75" top="1" bottom="1" header="0.5" footer="0.5"/>
  <pageSetup horizontalDpi="600" verticalDpi="600" orientation="portrait" paperSize="9" r:id="rId1"/>
  <rowBreaks count="5" manualBreakCount="5">
    <brk id="27" max="255" man="1"/>
    <brk id="56" max="255" man="1"/>
    <brk id="74" max="255" man="1"/>
    <brk id="94" max="255" man="1"/>
    <brk id="11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D129"/>
  <sheetViews>
    <sheetView workbookViewId="0" topLeftCell="A107">
      <selection activeCell="A123" sqref="A123"/>
    </sheetView>
  </sheetViews>
  <sheetFormatPr defaultColWidth="9.00390625" defaultRowHeight="12.75"/>
  <cols>
    <col min="1" max="1" width="35.375" style="0" customWidth="1"/>
    <col min="2" max="2" width="18.25390625" style="0" customWidth="1"/>
    <col min="3" max="3" width="14.875" style="0" customWidth="1"/>
    <col min="4" max="4" width="15.00390625" style="0" customWidth="1"/>
  </cols>
  <sheetData>
    <row r="1" spans="1:4" ht="15.75">
      <c r="A1" s="338" t="s">
        <v>600</v>
      </c>
      <c r="B1" s="338"/>
      <c r="C1" s="338"/>
      <c r="D1" s="338"/>
    </row>
    <row r="2" ht="15.75">
      <c r="A2" s="5"/>
    </row>
    <row r="3" spans="1:4" ht="15.75">
      <c r="A3" s="338" t="s">
        <v>498</v>
      </c>
      <c r="B3" s="338"/>
      <c r="C3" s="338"/>
      <c r="D3" s="338"/>
    </row>
    <row r="4" spans="1:4" ht="26.25" customHeight="1">
      <c r="A4" s="5"/>
      <c r="B4" s="5"/>
      <c r="C4" s="5"/>
      <c r="D4" s="5"/>
    </row>
    <row r="5" spans="1:4" ht="25.5" customHeight="1">
      <c r="A5" s="339" t="s">
        <v>499</v>
      </c>
      <c r="B5" s="339"/>
      <c r="C5" s="339"/>
      <c r="D5" s="339"/>
    </row>
    <row r="6" spans="1:4" ht="18.75">
      <c r="A6" s="1"/>
      <c r="B6" s="1"/>
      <c r="C6" s="1"/>
      <c r="D6" s="1"/>
    </row>
    <row r="7" spans="1:4" ht="18.75">
      <c r="A7" s="339" t="s">
        <v>200</v>
      </c>
      <c r="B7" s="339"/>
      <c r="C7" s="339"/>
      <c r="D7" s="339"/>
    </row>
    <row r="8" ht="18.75">
      <c r="A8" s="1"/>
    </row>
    <row r="9" spans="1:4" ht="18.75">
      <c r="A9" s="339" t="s">
        <v>260</v>
      </c>
      <c r="B9" s="339"/>
      <c r="C9" s="339"/>
      <c r="D9" s="339"/>
    </row>
    <row r="10" spans="1:4" ht="18.75">
      <c r="A10" s="1"/>
      <c r="B10" s="1"/>
      <c r="C10" s="1"/>
      <c r="D10" s="1"/>
    </row>
    <row r="11" ht="15.75" thickBot="1">
      <c r="D11" s="140" t="s">
        <v>165</v>
      </c>
    </row>
    <row r="12" spans="1:4" ht="18.75">
      <c r="A12" s="114" t="s">
        <v>273</v>
      </c>
      <c r="B12" s="342" t="s">
        <v>193</v>
      </c>
      <c r="C12" s="342"/>
      <c r="D12" s="343" t="s">
        <v>170</v>
      </c>
    </row>
    <row r="13" spans="1:4" ht="36.75" customHeight="1" thickBot="1">
      <c r="A13" s="115" t="s">
        <v>275</v>
      </c>
      <c r="B13" s="116" t="s">
        <v>168</v>
      </c>
      <c r="C13" s="116" t="s">
        <v>194</v>
      </c>
      <c r="D13" s="327"/>
    </row>
    <row r="14" spans="1:4" ht="33" customHeight="1">
      <c r="A14" s="151" t="s">
        <v>230</v>
      </c>
      <c r="B14" s="158">
        <v>520366</v>
      </c>
      <c r="C14" s="158">
        <v>1050497</v>
      </c>
      <c r="D14" s="152">
        <v>541688</v>
      </c>
    </row>
    <row r="15" spans="1:4" ht="32.25" customHeight="1">
      <c r="A15" s="150" t="s">
        <v>231</v>
      </c>
      <c r="B15" s="71">
        <v>19570</v>
      </c>
      <c r="C15" s="71">
        <v>19843</v>
      </c>
      <c r="D15" s="149">
        <v>18244</v>
      </c>
    </row>
    <row r="16" spans="1:4" ht="31.5">
      <c r="A16" s="150" t="s">
        <v>232</v>
      </c>
      <c r="B16" s="71">
        <v>202314</v>
      </c>
      <c r="C16" s="71">
        <v>210371</v>
      </c>
      <c r="D16" s="149">
        <v>204875</v>
      </c>
    </row>
    <row r="17" spans="1:4" ht="31.5">
      <c r="A17" s="150" t="s">
        <v>233</v>
      </c>
      <c r="B17" s="71">
        <v>117354</v>
      </c>
      <c r="C17" s="71">
        <v>121754</v>
      </c>
      <c r="D17" s="149">
        <v>118107</v>
      </c>
    </row>
    <row r="18" spans="1:4" ht="27.75" customHeight="1" thickBot="1">
      <c r="A18" s="163" t="s">
        <v>500</v>
      </c>
      <c r="B18" s="164">
        <v>23510</v>
      </c>
      <c r="C18" s="164">
        <v>24232</v>
      </c>
      <c r="D18" s="165">
        <v>21750</v>
      </c>
    </row>
    <row r="19" spans="1:4" ht="32.25" customHeight="1" thickBot="1">
      <c r="A19" s="118" t="s">
        <v>226</v>
      </c>
      <c r="B19" s="119">
        <f>SUM(B14:B18)</f>
        <v>883114</v>
      </c>
      <c r="C19" s="119">
        <f>SUM(C14:C18)</f>
        <v>1426697</v>
      </c>
      <c r="D19" s="119">
        <f>SUM(D14:D18)</f>
        <v>904664</v>
      </c>
    </row>
    <row r="21" spans="1:4" ht="15.75">
      <c r="A21" s="338" t="s">
        <v>601</v>
      </c>
      <c r="B21" s="338"/>
      <c r="C21" s="338"/>
      <c r="D21" s="338"/>
    </row>
    <row r="22" ht="15.75">
      <c r="A22" s="5"/>
    </row>
    <row r="23" spans="1:4" ht="15.75">
      <c r="A23" s="338" t="s">
        <v>498</v>
      </c>
      <c r="B23" s="338"/>
      <c r="C23" s="338"/>
      <c r="D23" s="338"/>
    </row>
    <row r="24" spans="1:4" ht="15.75">
      <c r="A24" s="5"/>
      <c r="B24" s="5"/>
      <c r="C24" s="5"/>
      <c r="D24" s="5"/>
    </row>
    <row r="25" spans="1:4" ht="18.75">
      <c r="A25" s="339" t="s">
        <v>503</v>
      </c>
      <c r="B25" s="339"/>
      <c r="C25" s="339"/>
      <c r="D25" s="339"/>
    </row>
    <row r="26" spans="1:4" ht="18.75">
      <c r="A26" s="1"/>
      <c r="B26" s="1"/>
      <c r="C26" s="1"/>
      <c r="D26" s="1"/>
    </row>
    <row r="27" spans="1:4" ht="18.75">
      <c r="A27" s="339" t="s">
        <v>260</v>
      </c>
      <c r="B27" s="339"/>
      <c r="C27" s="339"/>
      <c r="D27" s="339"/>
    </row>
    <row r="28" spans="1:4" ht="18.75">
      <c r="A28" s="1"/>
      <c r="B28" s="1"/>
      <c r="C28" s="1"/>
      <c r="D28" s="1"/>
    </row>
    <row r="29" ht="15.75" thickBot="1">
      <c r="D29" s="140" t="s">
        <v>165</v>
      </c>
    </row>
    <row r="30" spans="1:4" ht="18.75">
      <c r="A30" s="114" t="s">
        <v>273</v>
      </c>
      <c r="B30" s="342" t="s">
        <v>193</v>
      </c>
      <c r="C30" s="342"/>
      <c r="D30" s="343" t="s">
        <v>170</v>
      </c>
    </row>
    <row r="31" spans="1:4" ht="16.5" customHeight="1" thickBot="1">
      <c r="A31" s="115" t="s">
        <v>201</v>
      </c>
      <c r="B31" s="116" t="s">
        <v>168</v>
      </c>
      <c r="C31" s="116" t="s">
        <v>194</v>
      </c>
      <c r="D31" s="327"/>
    </row>
    <row r="32" spans="1:4" ht="15.75">
      <c r="A32" s="151" t="s">
        <v>234</v>
      </c>
      <c r="B32" s="158">
        <v>9483</v>
      </c>
      <c r="C32" s="158">
        <v>12310</v>
      </c>
      <c r="D32" s="172">
        <v>12223</v>
      </c>
    </row>
    <row r="33" spans="1:4" ht="15.75">
      <c r="A33" s="150" t="s">
        <v>203</v>
      </c>
      <c r="B33" s="71">
        <v>326</v>
      </c>
      <c r="C33" s="71">
        <v>326</v>
      </c>
      <c r="D33" s="217">
        <v>297</v>
      </c>
    </row>
    <row r="34" spans="1:4" ht="15.75">
      <c r="A34" s="150" t="s">
        <v>235</v>
      </c>
      <c r="B34" s="71">
        <v>12000</v>
      </c>
      <c r="C34" s="71">
        <v>13576</v>
      </c>
      <c r="D34" s="217">
        <v>10485</v>
      </c>
    </row>
    <row r="35" spans="1:4" ht="15.75">
      <c r="A35" s="150" t="s">
        <v>236</v>
      </c>
      <c r="B35" s="71">
        <v>3686</v>
      </c>
      <c r="C35" s="71">
        <v>3686</v>
      </c>
      <c r="D35" s="217">
        <v>3042</v>
      </c>
    </row>
    <row r="36" spans="1:4" ht="15.75">
      <c r="A36" s="150" t="s">
        <v>237</v>
      </c>
      <c r="B36" s="71">
        <v>701</v>
      </c>
      <c r="C36" s="71">
        <v>849</v>
      </c>
      <c r="D36" s="217">
        <v>562</v>
      </c>
    </row>
    <row r="37" spans="1:4" ht="15.75">
      <c r="A37" s="150" t="s">
        <v>207</v>
      </c>
      <c r="B37" s="71">
        <v>9211</v>
      </c>
      <c r="C37" s="71">
        <v>9505</v>
      </c>
      <c r="D37" s="217">
        <v>9174</v>
      </c>
    </row>
    <row r="38" spans="1:4" ht="15.75">
      <c r="A38" s="150" t="s">
        <v>238</v>
      </c>
      <c r="B38" s="71">
        <v>431452</v>
      </c>
      <c r="C38" s="71">
        <v>801176</v>
      </c>
      <c r="D38" s="217">
        <v>304212</v>
      </c>
    </row>
    <row r="39" spans="1:4" ht="15.75">
      <c r="A39" s="150" t="s">
        <v>501</v>
      </c>
      <c r="B39" s="71">
        <v>0</v>
      </c>
      <c r="C39" s="71">
        <v>0</v>
      </c>
      <c r="D39" s="217">
        <v>237</v>
      </c>
    </row>
    <row r="40" spans="1:4" ht="15.75">
      <c r="A40" s="150" t="s">
        <v>239</v>
      </c>
      <c r="B40" s="71">
        <v>0</v>
      </c>
      <c r="C40" s="71">
        <v>0</v>
      </c>
      <c r="D40" s="217">
        <v>0</v>
      </c>
    </row>
    <row r="41" spans="1:4" ht="15.75">
      <c r="A41" s="150" t="s">
        <v>240</v>
      </c>
      <c r="B41" s="71">
        <v>0</v>
      </c>
      <c r="C41" s="71">
        <v>22</v>
      </c>
      <c r="D41" s="217">
        <v>22</v>
      </c>
    </row>
    <row r="42" spans="1:4" ht="15.75">
      <c r="A42" s="150" t="s">
        <v>241</v>
      </c>
      <c r="B42" s="71">
        <v>1962</v>
      </c>
      <c r="C42" s="71">
        <v>3291</v>
      </c>
      <c r="D42" s="217">
        <v>3442</v>
      </c>
    </row>
    <row r="43" spans="1:4" ht="15.75">
      <c r="A43" s="150" t="s">
        <v>242</v>
      </c>
      <c r="B43" s="71">
        <v>240</v>
      </c>
      <c r="C43" s="71">
        <v>240</v>
      </c>
      <c r="D43" s="217">
        <v>0</v>
      </c>
    </row>
    <row r="44" spans="1:4" ht="15.75">
      <c r="A44" s="150" t="s">
        <v>243</v>
      </c>
      <c r="B44" s="71">
        <v>7726</v>
      </c>
      <c r="C44" s="71">
        <v>7726</v>
      </c>
      <c r="D44" s="217">
        <v>7591</v>
      </c>
    </row>
    <row r="45" spans="1:4" ht="15.75">
      <c r="A45" s="150" t="s">
        <v>502</v>
      </c>
      <c r="B45" s="71">
        <v>0</v>
      </c>
      <c r="C45" s="71">
        <v>150012</v>
      </c>
      <c r="D45" s="217">
        <v>150012</v>
      </c>
    </row>
    <row r="46" spans="1:4" ht="15.75">
      <c r="A46" s="150" t="s">
        <v>244</v>
      </c>
      <c r="B46" s="71">
        <v>70</v>
      </c>
      <c r="C46" s="71">
        <v>70</v>
      </c>
      <c r="D46" s="217">
        <v>76</v>
      </c>
    </row>
    <row r="47" spans="1:4" ht="15.75">
      <c r="A47" s="150" t="s">
        <v>245</v>
      </c>
      <c r="B47" s="71">
        <v>0</v>
      </c>
      <c r="C47" s="71">
        <v>0</v>
      </c>
      <c r="D47" s="217">
        <v>0</v>
      </c>
    </row>
    <row r="48" spans="1:4" ht="15.75">
      <c r="A48" s="150" t="s">
        <v>246</v>
      </c>
      <c r="B48" s="71">
        <v>7252</v>
      </c>
      <c r="C48" s="71">
        <v>3753</v>
      </c>
      <c r="D48" s="217">
        <v>3735</v>
      </c>
    </row>
    <row r="49" spans="1:4" ht="15.75">
      <c r="A49" s="150" t="s">
        <v>247</v>
      </c>
      <c r="B49" s="71">
        <v>840</v>
      </c>
      <c r="C49" s="71">
        <v>840</v>
      </c>
      <c r="D49" s="217">
        <v>599</v>
      </c>
    </row>
    <row r="50" spans="1:4" ht="15.75">
      <c r="A50" s="150" t="s">
        <v>248</v>
      </c>
      <c r="B50" s="71">
        <v>13180</v>
      </c>
      <c r="C50" s="71">
        <v>11875</v>
      </c>
      <c r="D50" s="217">
        <v>9215</v>
      </c>
    </row>
    <row r="51" spans="1:4" ht="15.75">
      <c r="A51" s="150" t="s">
        <v>249</v>
      </c>
      <c r="B51" s="71">
        <v>0</v>
      </c>
      <c r="C51" s="71">
        <v>6380</v>
      </c>
      <c r="D51" s="217">
        <v>4500</v>
      </c>
    </row>
    <row r="52" spans="1:4" ht="15.75">
      <c r="A52" s="150" t="s">
        <v>250</v>
      </c>
      <c r="B52" s="71">
        <v>5600</v>
      </c>
      <c r="C52" s="71">
        <v>7698</v>
      </c>
      <c r="D52" s="217">
        <v>6493</v>
      </c>
    </row>
    <row r="53" spans="1:4" ht="15.75">
      <c r="A53" s="150" t="s">
        <v>251</v>
      </c>
      <c r="B53" s="71">
        <v>1300</v>
      </c>
      <c r="C53" s="71">
        <v>1825</v>
      </c>
      <c r="D53" s="217">
        <v>1306</v>
      </c>
    </row>
    <row r="54" spans="1:4" ht="15.75">
      <c r="A54" s="150" t="s">
        <v>252</v>
      </c>
      <c r="B54" s="71">
        <v>120</v>
      </c>
      <c r="C54" s="71">
        <v>120</v>
      </c>
      <c r="D54" s="217">
        <v>0</v>
      </c>
    </row>
    <row r="55" spans="1:4" ht="15.75">
      <c r="A55" s="150" t="s">
        <v>253</v>
      </c>
      <c r="B55" s="71">
        <v>14977</v>
      </c>
      <c r="C55" s="71">
        <v>14977</v>
      </c>
      <c r="D55" s="217">
        <v>14343</v>
      </c>
    </row>
    <row r="56" spans="1:4" ht="16.5" thickBot="1">
      <c r="A56" s="163" t="s">
        <v>254</v>
      </c>
      <c r="B56" s="164">
        <v>240</v>
      </c>
      <c r="C56" s="164">
        <v>240</v>
      </c>
      <c r="D56" s="218">
        <v>122</v>
      </c>
    </row>
    <row r="57" spans="1:4" ht="19.5" thickBot="1">
      <c r="A57" s="118" t="s">
        <v>226</v>
      </c>
      <c r="B57" s="119">
        <f>SUM(B32:B56)</f>
        <v>520366</v>
      </c>
      <c r="C57" s="119">
        <f>SUM(C32:C56)</f>
        <v>1050497</v>
      </c>
      <c r="D57" s="119">
        <f>SUM(D32:D56)</f>
        <v>541688</v>
      </c>
    </row>
    <row r="58" ht="15.75">
      <c r="A58" s="5"/>
    </row>
    <row r="59" ht="15.75">
      <c r="A59" s="5"/>
    </row>
    <row r="61" spans="1:4" ht="15.75">
      <c r="A61" s="338" t="s">
        <v>602</v>
      </c>
      <c r="B61" s="338"/>
      <c r="C61" s="338"/>
      <c r="D61" s="338"/>
    </row>
    <row r="62" ht="15.75">
      <c r="A62" s="5"/>
    </row>
    <row r="63" spans="1:4" ht="15.75">
      <c r="A63" s="338" t="s">
        <v>498</v>
      </c>
      <c r="B63" s="338"/>
      <c r="C63" s="338"/>
      <c r="D63" s="338"/>
    </row>
    <row r="64" spans="1:4" ht="15.75">
      <c r="A64" s="5"/>
      <c r="B64" s="5"/>
      <c r="C64" s="5"/>
      <c r="D64" s="5"/>
    </row>
    <row r="65" spans="1:4" ht="18.75">
      <c r="A65" s="339" t="s">
        <v>503</v>
      </c>
      <c r="B65" s="339"/>
      <c r="C65" s="339"/>
      <c r="D65" s="339"/>
    </row>
    <row r="66" spans="1:4" ht="18.75">
      <c r="A66" s="1"/>
      <c r="B66" s="1"/>
      <c r="C66" s="1"/>
      <c r="D66" s="1"/>
    </row>
    <row r="67" spans="1:4" ht="18.75">
      <c r="A67" s="339" t="s">
        <v>260</v>
      </c>
      <c r="B67" s="339"/>
      <c r="C67" s="339"/>
      <c r="D67" s="339"/>
    </row>
    <row r="68" spans="1:4" ht="18.75">
      <c r="A68" s="1"/>
      <c r="B68" s="1"/>
      <c r="C68" s="1"/>
      <c r="D68" s="1"/>
    </row>
    <row r="69" ht="15.75" thickBot="1">
      <c r="D69" s="140" t="s">
        <v>165</v>
      </c>
    </row>
    <row r="70" spans="1:4" ht="18.75">
      <c r="A70" s="114" t="s">
        <v>273</v>
      </c>
      <c r="B70" s="342" t="s">
        <v>193</v>
      </c>
      <c r="C70" s="342"/>
      <c r="D70" s="343" t="s">
        <v>170</v>
      </c>
    </row>
    <row r="71" spans="1:4" ht="27.75" customHeight="1" thickBot="1">
      <c r="A71" s="115" t="s">
        <v>215</v>
      </c>
      <c r="B71" s="116" t="s">
        <v>168</v>
      </c>
      <c r="C71" s="116" t="s">
        <v>194</v>
      </c>
      <c r="D71" s="327"/>
    </row>
    <row r="72" spans="1:4" ht="48" customHeight="1">
      <c r="A72" s="151" t="s">
        <v>216</v>
      </c>
      <c r="B72" s="158">
        <v>9085</v>
      </c>
      <c r="C72" s="158">
        <v>9185</v>
      </c>
      <c r="D72" s="158">
        <v>8099</v>
      </c>
    </row>
    <row r="73" spans="1:4" ht="48" customHeight="1">
      <c r="A73" s="150" t="s">
        <v>255</v>
      </c>
      <c r="B73" s="71">
        <v>870</v>
      </c>
      <c r="C73" s="71">
        <v>870</v>
      </c>
      <c r="D73" s="71">
        <v>884</v>
      </c>
    </row>
    <row r="74" spans="1:4" ht="32.25" customHeight="1">
      <c r="A74" s="150" t="s">
        <v>217</v>
      </c>
      <c r="B74" s="71">
        <v>8381</v>
      </c>
      <c r="C74" s="71">
        <v>8554</v>
      </c>
      <c r="D74" s="71">
        <v>8376</v>
      </c>
    </row>
    <row r="75" spans="1:4" ht="48" customHeight="1">
      <c r="A75" s="150" t="s">
        <v>218</v>
      </c>
      <c r="B75" s="71">
        <v>1234</v>
      </c>
      <c r="C75" s="71">
        <v>1234</v>
      </c>
      <c r="D75" s="71">
        <v>885</v>
      </c>
    </row>
    <row r="76" spans="1:4" ht="32.25" customHeight="1">
      <c r="A76" s="148" t="s">
        <v>226</v>
      </c>
      <c r="B76" s="159">
        <f>SUM(B72:B75)</f>
        <v>19570</v>
      </c>
      <c r="C76" s="159">
        <f>SUM(C72:C75)</f>
        <v>19843</v>
      </c>
      <c r="D76" s="159">
        <f>SUM(D72:D75)</f>
        <v>18244</v>
      </c>
    </row>
    <row r="78" ht="15.75">
      <c r="A78" s="5"/>
    </row>
    <row r="79" spans="1:4" ht="15.75">
      <c r="A79" s="338" t="s">
        <v>603</v>
      </c>
      <c r="B79" s="338"/>
      <c r="C79" s="338"/>
      <c r="D79" s="338"/>
    </row>
    <row r="80" ht="15.75">
      <c r="A80" s="5"/>
    </row>
    <row r="81" spans="1:4" ht="15.75">
      <c r="A81" s="338" t="s">
        <v>498</v>
      </c>
      <c r="B81" s="338"/>
      <c r="C81" s="338"/>
      <c r="D81" s="338"/>
    </row>
    <row r="82" spans="1:4" ht="15.75">
      <c r="A82" s="5"/>
      <c r="B82" s="5"/>
      <c r="C82" s="5"/>
      <c r="D82" s="5"/>
    </row>
    <row r="83" spans="1:4" ht="18.75">
      <c r="A83" s="339" t="s">
        <v>503</v>
      </c>
      <c r="B83" s="339"/>
      <c r="C83" s="339"/>
      <c r="D83" s="339"/>
    </row>
    <row r="84" spans="1:4" ht="18.75">
      <c r="A84" s="1"/>
      <c r="B84" s="1"/>
      <c r="C84" s="1"/>
      <c r="D84" s="1"/>
    </row>
    <row r="85" spans="1:4" ht="18.75">
      <c r="A85" s="339" t="s">
        <v>260</v>
      </c>
      <c r="B85" s="339"/>
      <c r="C85" s="339"/>
      <c r="D85" s="339"/>
    </row>
    <row r="86" spans="1:4" ht="18.75">
      <c r="A86" s="1"/>
      <c r="B86" s="1"/>
      <c r="C86" s="1"/>
      <c r="D86" s="1"/>
    </row>
    <row r="87" ht="15.75" thickBot="1">
      <c r="D87" s="140" t="s">
        <v>165</v>
      </c>
    </row>
    <row r="88" spans="1:4" ht="18.75">
      <c r="A88" s="114" t="s">
        <v>273</v>
      </c>
      <c r="B88" s="342" t="s">
        <v>193</v>
      </c>
      <c r="C88" s="342"/>
      <c r="D88" s="343" t="s">
        <v>170</v>
      </c>
    </row>
    <row r="89" spans="1:4" ht="42.75" customHeight="1" thickBot="1">
      <c r="A89" s="219" t="s">
        <v>219</v>
      </c>
      <c r="B89" s="116" t="s">
        <v>168</v>
      </c>
      <c r="C89" s="116" t="s">
        <v>194</v>
      </c>
      <c r="D89" s="327"/>
    </row>
    <row r="90" spans="1:4" ht="33" customHeight="1">
      <c r="A90" s="151" t="s">
        <v>256</v>
      </c>
      <c r="B90" s="158">
        <v>21709</v>
      </c>
      <c r="C90" s="158">
        <v>22453</v>
      </c>
      <c r="D90" s="158">
        <v>22744</v>
      </c>
    </row>
    <row r="91" spans="1:4" ht="40.5" customHeight="1">
      <c r="A91" s="150" t="s">
        <v>224</v>
      </c>
      <c r="B91" s="71">
        <v>4643</v>
      </c>
      <c r="C91" s="71">
        <v>4643</v>
      </c>
      <c r="D91" s="71">
        <v>4454</v>
      </c>
    </row>
    <row r="92" spans="1:4" ht="36" customHeight="1">
      <c r="A92" s="150" t="s">
        <v>257</v>
      </c>
      <c r="B92" s="71">
        <v>163933</v>
      </c>
      <c r="C92" s="71">
        <v>171218</v>
      </c>
      <c r="D92" s="71">
        <v>166051</v>
      </c>
    </row>
    <row r="93" spans="1:4" ht="36" customHeight="1">
      <c r="A93" s="150" t="s">
        <v>258</v>
      </c>
      <c r="B93" s="71">
        <v>11429</v>
      </c>
      <c r="C93" s="71">
        <v>11457</v>
      </c>
      <c r="D93" s="71">
        <v>11028</v>
      </c>
    </row>
    <row r="94" spans="1:4" ht="32.25" customHeight="1">
      <c r="A94" s="150" t="s">
        <v>221</v>
      </c>
      <c r="B94" s="71">
        <v>600</v>
      </c>
      <c r="C94" s="71">
        <v>600</v>
      </c>
      <c r="D94" s="71">
        <v>598</v>
      </c>
    </row>
    <row r="95" spans="1:4" ht="32.25" customHeight="1">
      <c r="A95" s="148" t="s">
        <v>226</v>
      </c>
      <c r="B95" s="159">
        <f>SUM(B90:B94)</f>
        <v>202314</v>
      </c>
      <c r="C95" s="159">
        <f>SUM(C90:C94)</f>
        <v>210371</v>
      </c>
      <c r="D95" s="159">
        <f>SUM(D90:D94)</f>
        <v>204875</v>
      </c>
    </row>
    <row r="96" ht="15.75">
      <c r="A96" s="5"/>
    </row>
    <row r="97" ht="15.75">
      <c r="A97" s="5"/>
    </row>
    <row r="99" spans="1:4" ht="15.75">
      <c r="A99" s="338" t="s">
        <v>604</v>
      </c>
      <c r="B99" s="338"/>
      <c r="C99" s="338"/>
      <c r="D99" s="338"/>
    </row>
    <row r="100" ht="15.75">
      <c r="A100" s="5"/>
    </row>
    <row r="101" spans="1:4" ht="15.75">
      <c r="A101" s="338" t="s">
        <v>498</v>
      </c>
      <c r="B101" s="338"/>
      <c r="C101" s="338"/>
      <c r="D101" s="338"/>
    </row>
    <row r="102" spans="1:4" ht="15.75">
      <c r="A102" s="5"/>
      <c r="B102" s="5"/>
      <c r="C102" s="5"/>
      <c r="D102" s="5"/>
    </row>
    <row r="103" spans="1:4" ht="18.75">
      <c r="A103" s="339" t="s">
        <v>503</v>
      </c>
      <c r="B103" s="339"/>
      <c r="C103" s="339"/>
      <c r="D103" s="339"/>
    </row>
    <row r="104" spans="1:4" ht="18.75">
      <c r="A104" s="1"/>
      <c r="B104" s="1"/>
      <c r="C104" s="1"/>
      <c r="D104" s="1"/>
    </row>
    <row r="105" spans="1:4" ht="18.75">
      <c r="A105" s="339" t="s">
        <v>260</v>
      </c>
      <c r="B105" s="339"/>
      <c r="C105" s="339"/>
      <c r="D105" s="339"/>
    </row>
    <row r="106" spans="1:4" ht="18.75">
      <c r="A106" s="1"/>
      <c r="B106" s="1"/>
      <c r="C106" s="1"/>
      <c r="D106" s="1"/>
    </row>
    <row r="107" ht="15.75" thickBot="1">
      <c r="D107" s="140" t="s">
        <v>165</v>
      </c>
    </row>
    <row r="108" spans="1:4" ht="18.75">
      <c r="A108" s="114" t="s">
        <v>273</v>
      </c>
      <c r="B108" s="342" t="s">
        <v>193</v>
      </c>
      <c r="C108" s="342"/>
      <c r="D108" s="343" t="s">
        <v>170</v>
      </c>
    </row>
    <row r="109" spans="1:4" ht="38.25" thickBot="1">
      <c r="A109" s="219" t="s">
        <v>222</v>
      </c>
      <c r="B109" s="116" t="s">
        <v>168</v>
      </c>
      <c r="C109" s="116" t="s">
        <v>194</v>
      </c>
      <c r="D109" s="327"/>
    </row>
    <row r="110" spans="1:4" ht="48" customHeight="1">
      <c r="A110" s="151" t="s">
        <v>223</v>
      </c>
      <c r="B110" s="158">
        <v>18734</v>
      </c>
      <c r="C110" s="158">
        <v>18734</v>
      </c>
      <c r="D110" s="158">
        <v>17850</v>
      </c>
    </row>
    <row r="111" spans="1:4" ht="32.25" customHeight="1">
      <c r="A111" s="150" t="s">
        <v>225</v>
      </c>
      <c r="B111" s="71">
        <v>98620</v>
      </c>
      <c r="C111" s="71">
        <v>103020</v>
      </c>
      <c r="D111" s="71">
        <v>100257</v>
      </c>
    </row>
    <row r="112" spans="1:4" ht="32.25" customHeight="1">
      <c r="A112" s="148" t="s">
        <v>226</v>
      </c>
      <c r="B112" s="159">
        <f>SUM(B110:B111)</f>
        <v>117354</v>
      </c>
      <c r="C112" s="159">
        <f>SUM(C110:C111)</f>
        <v>121754</v>
      </c>
      <c r="D112" s="159">
        <f>SUM(D110:D111)</f>
        <v>118107</v>
      </c>
    </row>
    <row r="113" ht="15.75">
      <c r="A113" s="5"/>
    </row>
    <row r="115" spans="1:4" ht="15.75">
      <c r="A115" s="338" t="s">
        <v>605</v>
      </c>
      <c r="B115" s="338"/>
      <c r="C115" s="338"/>
      <c r="D115" s="338"/>
    </row>
    <row r="116" ht="15.75">
      <c r="A116" s="5"/>
    </row>
    <row r="117" spans="1:4" ht="15.75">
      <c r="A117" s="338" t="s">
        <v>498</v>
      </c>
      <c r="B117" s="338"/>
      <c r="C117" s="338"/>
      <c r="D117" s="338"/>
    </row>
    <row r="118" spans="1:4" ht="15.75">
      <c r="A118" s="5"/>
      <c r="B118" s="5"/>
      <c r="C118" s="5"/>
      <c r="D118" s="5"/>
    </row>
    <row r="119" spans="1:4" ht="18.75">
      <c r="A119" s="339" t="s">
        <v>503</v>
      </c>
      <c r="B119" s="339"/>
      <c r="C119" s="339"/>
      <c r="D119" s="339"/>
    </row>
    <row r="120" spans="1:4" ht="18.75">
      <c r="A120" s="1"/>
      <c r="B120" s="1"/>
      <c r="C120" s="1"/>
      <c r="D120" s="1"/>
    </row>
    <row r="121" spans="1:4" ht="18.75">
      <c r="A121" s="339" t="s">
        <v>260</v>
      </c>
      <c r="B121" s="339"/>
      <c r="C121" s="339"/>
      <c r="D121" s="339"/>
    </row>
    <row r="122" spans="1:4" ht="18.75">
      <c r="A122" s="1"/>
      <c r="B122" s="1"/>
      <c r="C122" s="1"/>
      <c r="D122" s="1"/>
    </row>
    <row r="123" ht="15.75" thickBot="1">
      <c r="D123" s="140" t="s">
        <v>165</v>
      </c>
    </row>
    <row r="124" spans="1:4" ht="18.75">
      <c r="A124" s="114" t="s">
        <v>273</v>
      </c>
      <c r="B124" s="342" t="s">
        <v>193</v>
      </c>
      <c r="C124" s="342"/>
      <c r="D124" s="343" t="s">
        <v>170</v>
      </c>
    </row>
    <row r="125" spans="1:4" ht="19.5" thickBot="1">
      <c r="A125" s="219" t="s">
        <v>259</v>
      </c>
      <c r="B125" s="116" t="s">
        <v>168</v>
      </c>
      <c r="C125" s="116" t="s">
        <v>194</v>
      </c>
      <c r="D125" s="327"/>
    </row>
    <row r="126" spans="1:4" ht="29.25" customHeight="1">
      <c r="A126" s="151" t="s">
        <v>228</v>
      </c>
      <c r="B126" s="158">
        <v>17213</v>
      </c>
      <c r="C126" s="158">
        <v>17570</v>
      </c>
      <c r="D126" s="158">
        <v>15699</v>
      </c>
    </row>
    <row r="127" spans="1:4" ht="27" customHeight="1">
      <c r="A127" s="150" t="s">
        <v>229</v>
      </c>
      <c r="B127" s="71">
        <v>6297</v>
      </c>
      <c r="C127" s="71">
        <v>6662</v>
      </c>
      <c r="D127" s="71">
        <v>6051</v>
      </c>
    </row>
    <row r="128" spans="1:4" ht="32.25" customHeight="1">
      <c r="A128" s="148" t="s">
        <v>226</v>
      </c>
      <c r="B128" s="159">
        <f>SUM(B126:B127)</f>
        <v>23510</v>
      </c>
      <c r="C128" s="159">
        <f>SUM(C126:C127)</f>
        <v>24232</v>
      </c>
      <c r="D128" s="159">
        <f>SUM(D126:D127)</f>
        <v>21750</v>
      </c>
    </row>
    <row r="129" ht="15.75">
      <c r="A129" s="5"/>
    </row>
  </sheetData>
  <mergeCells count="37">
    <mergeCell ref="A121:D121"/>
    <mergeCell ref="D12:D13"/>
    <mergeCell ref="A81:D81"/>
    <mergeCell ref="A83:D83"/>
    <mergeCell ref="A85:D85"/>
    <mergeCell ref="B88:C88"/>
    <mergeCell ref="D88:D89"/>
    <mergeCell ref="B70:C70"/>
    <mergeCell ref="D70:D71"/>
    <mergeCell ref="A63:D63"/>
    <mergeCell ref="A67:D67"/>
    <mergeCell ref="A119:D119"/>
    <mergeCell ref="A7:D7"/>
    <mergeCell ref="A9:D9"/>
    <mergeCell ref="B30:C30"/>
    <mergeCell ref="D30:D31"/>
    <mergeCell ref="D108:D109"/>
    <mergeCell ref="A79:D79"/>
    <mergeCell ref="A117:D117"/>
    <mergeCell ref="A1:D1"/>
    <mergeCell ref="A23:D23"/>
    <mergeCell ref="A25:D25"/>
    <mergeCell ref="A27:D27"/>
    <mergeCell ref="A21:D21"/>
    <mergeCell ref="B12:C12"/>
    <mergeCell ref="A3:D3"/>
    <mergeCell ref="A5:D5"/>
    <mergeCell ref="A61:D61"/>
    <mergeCell ref="B124:C124"/>
    <mergeCell ref="D124:D125"/>
    <mergeCell ref="A115:D115"/>
    <mergeCell ref="A99:D99"/>
    <mergeCell ref="A101:D101"/>
    <mergeCell ref="A103:D103"/>
    <mergeCell ref="A105:D105"/>
    <mergeCell ref="B108:C108"/>
    <mergeCell ref="A65:D65"/>
  </mergeCells>
  <printOptions/>
  <pageMargins left="0.75" right="0.75" top="1" bottom="1" header="0.5" footer="0.5"/>
  <pageSetup horizontalDpi="600" verticalDpi="600" orientation="portrait" paperSize="9" r:id="rId1"/>
  <rowBreaks count="5" manualBreakCount="5">
    <brk id="20" max="255" man="1"/>
    <brk id="60" max="255" man="1"/>
    <brk id="78" max="255" man="1"/>
    <brk id="98" max="255" man="1"/>
    <brk id="114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J113"/>
  <sheetViews>
    <sheetView workbookViewId="0" topLeftCell="A22">
      <selection activeCell="B6" sqref="B6"/>
    </sheetView>
  </sheetViews>
  <sheetFormatPr defaultColWidth="9.00390625" defaultRowHeight="12.75"/>
  <cols>
    <col min="1" max="1" width="28.375" style="0" customWidth="1"/>
    <col min="2" max="2" width="15.625" style="0" customWidth="1"/>
    <col min="3" max="3" width="14.625" style="0" customWidth="1"/>
    <col min="4" max="4" width="15.25390625" style="0" customWidth="1"/>
  </cols>
  <sheetData>
    <row r="1" spans="1:4" ht="15.75">
      <c r="A1" s="338" t="s">
        <v>606</v>
      </c>
      <c r="B1" s="338"/>
      <c r="C1" s="338"/>
      <c r="D1" s="338"/>
    </row>
    <row r="2" ht="15.75">
      <c r="A2" s="5"/>
    </row>
    <row r="3" spans="1:4" ht="15.75">
      <c r="A3" s="286" t="s">
        <v>498</v>
      </c>
      <c r="B3" s="286"/>
      <c r="C3" s="286"/>
      <c r="D3" s="286"/>
    </row>
    <row r="4" spans="1:4" ht="15.75">
      <c r="A4" s="5"/>
      <c r="B4" s="5"/>
      <c r="C4" s="5"/>
      <c r="D4" s="5"/>
    </row>
    <row r="5" spans="1:4" ht="18.75">
      <c r="A5" s="339" t="s">
        <v>575</v>
      </c>
      <c r="B5" s="339"/>
      <c r="C5" s="339"/>
      <c r="D5" s="339"/>
    </row>
    <row r="6" ht="15.75">
      <c r="A6" s="5"/>
    </row>
    <row r="7" spans="1:4" ht="18.75">
      <c r="A7" s="339" t="s">
        <v>200</v>
      </c>
      <c r="B7" s="339"/>
      <c r="C7" s="339"/>
      <c r="D7" s="339"/>
    </row>
    <row r="8" ht="15.75">
      <c r="A8" s="26"/>
    </row>
    <row r="9" spans="1:4" ht="18.75">
      <c r="A9" s="339" t="s">
        <v>260</v>
      </c>
      <c r="B9" s="339"/>
      <c r="C9" s="339"/>
      <c r="D9" s="339"/>
    </row>
    <row r="10" ht="15.75">
      <c r="A10" s="26"/>
    </row>
    <row r="11" ht="16.5" thickBot="1">
      <c r="D11" s="6" t="s">
        <v>165</v>
      </c>
    </row>
    <row r="12" spans="1:4" ht="16.5" customHeight="1">
      <c r="A12" s="153" t="s">
        <v>192</v>
      </c>
      <c r="B12" s="330" t="s">
        <v>193</v>
      </c>
      <c r="C12" s="330"/>
      <c r="D12" s="154"/>
    </row>
    <row r="13" spans="1:4" ht="16.5" thickBot="1">
      <c r="A13" s="155" t="s">
        <v>166</v>
      </c>
      <c r="B13" s="156" t="s">
        <v>168</v>
      </c>
      <c r="C13" s="156" t="s">
        <v>194</v>
      </c>
      <c r="D13" s="157" t="s">
        <v>170</v>
      </c>
    </row>
    <row r="14" spans="1:4" ht="45" customHeight="1">
      <c r="A14" s="163" t="s">
        <v>261</v>
      </c>
      <c r="B14" s="71"/>
      <c r="C14" s="71">
        <v>303155</v>
      </c>
      <c r="D14" s="71">
        <v>303153</v>
      </c>
    </row>
    <row r="15" spans="1:4" ht="15.75" customHeight="1">
      <c r="A15" s="163" t="s">
        <v>424</v>
      </c>
      <c r="B15" s="321">
        <v>700</v>
      </c>
      <c r="C15" s="332">
        <v>1316</v>
      </c>
      <c r="D15" s="332">
        <v>1261</v>
      </c>
    </row>
    <row r="16" spans="1:4" ht="32.25" customHeight="1">
      <c r="A16" s="151" t="s">
        <v>262</v>
      </c>
      <c r="B16" s="321"/>
      <c r="C16" s="332"/>
      <c r="D16" s="332"/>
    </row>
    <row r="17" spans="1:4" ht="15.75">
      <c r="A17" s="163" t="s">
        <v>263</v>
      </c>
      <c r="B17" s="321"/>
      <c r="C17" s="332">
        <v>10981</v>
      </c>
      <c r="D17" s="332">
        <v>10979</v>
      </c>
    </row>
    <row r="18" spans="1:4" ht="48" customHeight="1">
      <c r="A18" s="151" t="s">
        <v>264</v>
      </c>
      <c r="B18" s="321"/>
      <c r="C18" s="332"/>
      <c r="D18" s="332"/>
    </row>
    <row r="19" spans="1:4" ht="15.75">
      <c r="A19" s="163" t="s">
        <v>265</v>
      </c>
      <c r="B19" s="321">
        <v>500</v>
      </c>
      <c r="C19" s="332">
        <v>2063</v>
      </c>
      <c r="D19" s="332">
        <v>2177</v>
      </c>
    </row>
    <row r="20" spans="1:4" ht="48" customHeight="1">
      <c r="A20" s="151" t="s">
        <v>266</v>
      </c>
      <c r="B20" s="321"/>
      <c r="C20" s="332"/>
      <c r="D20" s="332"/>
    </row>
    <row r="21" spans="1:4" ht="15.75">
      <c r="A21" s="151" t="s">
        <v>267</v>
      </c>
      <c r="B21" s="71"/>
      <c r="C21" s="71">
        <v>623</v>
      </c>
      <c r="D21" s="217">
        <v>623</v>
      </c>
    </row>
    <row r="22" spans="1:4" ht="15.75">
      <c r="A22" s="148" t="s">
        <v>226</v>
      </c>
      <c r="B22" s="159">
        <f>SUM(B14:B21)</f>
        <v>1200</v>
      </c>
      <c r="C22" s="159">
        <f>SUM(C14:C21)</f>
        <v>318138</v>
      </c>
      <c r="D22" s="159">
        <f>SUM(D14:D21)</f>
        <v>318193</v>
      </c>
    </row>
    <row r="23" ht="15.75">
      <c r="A23" s="25"/>
    </row>
    <row r="24" ht="15.75">
      <c r="A24" s="25"/>
    </row>
    <row r="26" spans="1:4" ht="15.75">
      <c r="A26" s="338" t="s">
        <v>607</v>
      </c>
      <c r="B26" s="338"/>
      <c r="C26" s="338"/>
      <c r="D26" s="338"/>
    </row>
    <row r="27" ht="15.75">
      <c r="A27" s="5"/>
    </row>
    <row r="28" ht="15.75">
      <c r="A28" s="5"/>
    </row>
    <row r="29" ht="15.75">
      <c r="A29" s="5"/>
    </row>
    <row r="30" spans="1:5" ht="15.75">
      <c r="A30" s="338" t="s">
        <v>576</v>
      </c>
      <c r="B30" s="338"/>
      <c r="C30" s="338"/>
      <c r="D30" s="338"/>
      <c r="E30" s="338"/>
    </row>
    <row r="31" spans="1:4" ht="15.75">
      <c r="A31" s="338"/>
      <c r="B31" s="338"/>
      <c r="C31" s="338"/>
      <c r="D31" s="338"/>
    </row>
    <row r="32" spans="1:4" ht="18.75">
      <c r="A32" s="339" t="s">
        <v>577</v>
      </c>
      <c r="B32" s="339"/>
      <c r="C32" s="339"/>
      <c r="D32" s="339"/>
    </row>
    <row r="33" ht="15.75">
      <c r="A33" s="5"/>
    </row>
    <row r="34" spans="1:4" ht="18.75">
      <c r="A34" s="339" t="s">
        <v>260</v>
      </c>
      <c r="B34" s="339"/>
      <c r="C34" s="339"/>
      <c r="D34" s="339"/>
    </row>
    <row r="35" ht="15.75">
      <c r="A35" s="5"/>
    </row>
    <row r="36" spans="4:7" ht="16.5" thickBot="1">
      <c r="D36" s="6" t="s">
        <v>165</v>
      </c>
      <c r="G36" s="5"/>
    </row>
    <row r="37" spans="1:4" ht="16.5" customHeight="1" thickBot="1">
      <c r="A37" s="160" t="s">
        <v>192</v>
      </c>
      <c r="B37" s="324" t="s">
        <v>193</v>
      </c>
      <c r="C37" s="325"/>
      <c r="D37" s="322" t="s">
        <v>170</v>
      </c>
    </row>
    <row r="38" spans="1:4" ht="16.5" thickBot="1">
      <c r="A38" s="161" t="s">
        <v>201</v>
      </c>
      <c r="B38" s="162" t="s">
        <v>168</v>
      </c>
      <c r="C38" s="162" t="s">
        <v>194</v>
      </c>
      <c r="D38" s="323"/>
    </row>
    <row r="39" spans="1:4" ht="15.75">
      <c r="A39" s="151" t="s">
        <v>268</v>
      </c>
      <c r="B39" s="158"/>
      <c r="C39" s="158">
        <v>265689</v>
      </c>
      <c r="D39" s="172">
        <v>265688</v>
      </c>
    </row>
    <row r="40" spans="1:4" ht="15.75">
      <c r="A40" s="149" t="s">
        <v>401</v>
      </c>
      <c r="B40" s="71"/>
      <c r="C40" s="71">
        <v>974</v>
      </c>
      <c r="D40" s="217">
        <v>974</v>
      </c>
    </row>
    <row r="41" spans="1:4" ht="15.75">
      <c r="A41" s="150" t="s">
        <v>425</v>
      </c>
      <c r="B41" s="71"/>
      <c r="C41" s="71">
        <v>1267</v>
      </c>
      <c r="D41" s="217">
        <v>1267</v>
      </c>
    </row>
    <row r="42" spans="1:4" ht="33.75" customHeight="1">
      <c r="A42" s="150" t="s">
        <v>269</v>
      </c>
      <c r="B42" s="71"/>
      <c r="C42" s="288">
        <v>24167</v>
      </c>
      <c r="D42" s="289">
        <v>24167</v>
      </c>
    </row>
    <row r="43" spans="1:4" ht="15.75">
      <c r="A43" s="150" t="s">
        <v>241</v>
      </c>
      <c r="B43" s="71"/>
      <c r="C43" s="71">
        <v>1167</v>
      </c>
      <c r="D43" s="217">
        <v>1166</v>
      </c>
    </row>
    <row r="44" spans="1:4" ht="16.5" thickBot="1">
      <c r="A44" s="163" t="s">
        <v>405</v>
      </c>
      <c r="B44" s="164"/>
      <c r="C44" s="164">
        <v>9891</v>
      </c>
      <c r="D44" s="218">
        <v>9891</v>
      </c>
    </row>
    <row r="45" spans="1:4" ht="16.5" thickBot="1">
      <c r="A45" s="166" t="s">
        <v>200</v>
      </c>
      <c r="B45" s="167">
        <f>SUM(B39:B44)</f>
        <v>0</v>
      </c>
      <c r="C45" s="167">
        <f>SUM(C39:C44)</f>
        <v>303155</v>
      </c>
      <c r="D45" s="167">
        <f>SUM(D39:D44)</f>
        <v>303153</v>
      </c>
    </row>
    <row r="46" ht="15.75">
      <c r="A46" s="25"/>
    </row>
    <row r="47" ht="15.75">
      <c r="A47" s="25"/>
    </row>
    <row r="49" spans="1:4" ht="15.75">
      <c r="A49" s="338" t="s">
        <v>608</v>
      </c>
      <c r="B49" s="338"/>
      <c r="C49" s="338"/>
      <c r="D49" s="338"/>
    </row>
    <row r="50" ht="15.75">
      <c r="A50" s="5"/>
    </row>
    <row r="51" ht="15.75">
      <c r="A51" s="5"/>
    </row>
    <row r="52" ht="15.75">
      <c r="A52" s="5"/>
    </row>
    <row r="53" spans="1:5" ht="15.75">
      <c r="A53" s="338" t="s">
        <v>576</v>
      </c>
      <c r="B53" s="338"/>
      <c r="C53" s="338"/>
      <c r="D53" s="338"/>
      <c r="E53" s="338"/>
    </row>
    <row r="54" spans="1:4" ht="15.75">
      <c r="A54" s="338"/>
      <c r="B54" s="338"/>
      <c r="C54" s="338"/>
      <c r="D54" s="338"/>
    </row>
    <row r="55" spans="1:4" ht="18.75">
      <c r="A55" s="339" t="s">
        <v>577</v>
      </c>
      <c r="B55" s="339"/>
      <c r="C55" s="339"/>
      <c r="D55" s="339"/>
    </row>
    <row r="56" ht="15.75">
      <c r="A56" s="5"/>
    </row>
    <row r="57" spans="1:4" ht="18.75">
      <c r="A57" s="339" t="s">
        <v>260</v>
      </c>
      <c r="B57" s="339"/>
      <c r="C57" s="339"/>
      <c r="D57" s="339"/>
    </row>
    <row r="58" ht="15.75">
      <c r="A58" s="25"/>
    </row>
    <row r="59" spans="4:10" ht="16.5" thickBot="1">
      <c r="D59" s="6" t="s">
        <v>165</v>
      </c>
      <c r="J59" s="25"/>
    </row>
    <row r="60" spans="1:4" ht="16.5" customHeight="1">
      <c r="A60" s="153" t="s">
        <v>192</v>
      </c>
      <c r="B60" s="330" t="s">
        <v>193</v>
      </c>
      <c r="C60" s="330"/>
      <c r="D60" s="328" t="s">
        <v>170</v>
      </c>
    </row>
    <row r="61" spans="1:4" ht="16.5" thickBot="1">
      <c r="A61" s="155" t="s">
        <v>215</v>
      </c>
      <c r="B61" s="156" t="s">
        <v>168</v>
      </c>
      <c r="C61" s="156" t="s">
        <v>194</v>
      </c>
      <c r="D61" s="329"/>
    </row>
    <row r="62" spans="1:4" ht="15.75" customHeight="1" thickBot="1">
      <c r="A62" s="151" t="s">
        <v>426</v>
      </c>
      <c r="B62" s="151">
        <v>700</v>
      </c>
      <c r="C62" s="151">
        <v>1316</v>
      </c>
      <c r="D62" s="174">
        <v>1261</v>
      </c>
    </row>
    <row r="63" spans="1:4" ht="16.5" thickBot="1">
      <c r="A63" s="166" t="s">
        <v>226</v>
      </c>
      <c r="B63" s="287">
        <f>SUM(B62)</f>
        <v>700</v>
      </c>
      <c r="C63" s="287">
        <f>SUM(C62)</f>
        <v>1316</v>
      </c>
      <c r="D63" s="287">
        <f>SUM(D62)</f>
        <v>1261</v>
      </c>
    </row>
    <row r="64" ht="15.75">
      <c r="A64" s="25"/>
    </row>
    <row r="65" ht="15.75">
      <c r="A65" s="25"/>
    </row>
    <row r="67" spans="1:4" ht="15.75">
      <c r="A67" s="338" t="s">
        <v>609</v>
      </c>
      <c r="B67" s="338"/>
      <c r="C67" s="338"/>
      <c r="D67" s="338"/>
    </row>
    <row r="68" ht="15.75">
      <c r="A68" s="5"/>
    </row>
    <row r="69" ht="15.75">
      <c r="A69" s="5"/>
    </row>
    <row r="70" ht="15.75">
      <c r="A70" s="5"/>
    </row>
    <row r="71" spans="1:5" ht="15.75">
      <c r="A71" s="338" t="s">
        <v>576</v>
      </c>
      <c r="B71" s="338"/>
      <c r="C71" s="338"/>
      <c r="D71" s="338"/>
      <c r="E71" s="338"/>
    </row>
    <row r="72" spans="1:4" ht="15.75">
      <c r="A72" s="338"/>
      <c r="B72" s="338"/>
      <c r="C72" s="338"/>
      <c r="D72" s="338"/>
    </row>
    <row r="73" spans="1:4" ht="18.75">
      <c r="A73" s="339" t="s">
        <v>577</v>
      </c>
      <c r="B73" s="339"/>
      <c r="C73" s="339"/>
      <c r="D73" s="339"/>
    </row>
    <row r="74" ht="15.75">
      <c r="A74" s="5"/>
    </row>
    <row r="75" spans="1:4" ht="18.75">
      <c r="A75" s="339" t="s">
        <v>260</v>
      </c>
      <c r="B75" s="339"/>
      <c r="C75" s="339"/>
      <c r="D75" s="339"/>
    </row>
    <row r="76" ht="15.75">
      <c r="A76" s="25"/>
    </row>
    <row r="77" ht="16.5" thickBot="1">
      <c r="D77" s="6" t="s">
        <v>165</v>
      </c>
    </row>
    <row r="78" spans="1:4" ht="15.75">
      <c r="A78" s="153" t="s">
        <v>192</v>
      </c>
      <c r="B78" s="330" t="s">
        <v>193</v>
      </c>
      <c r="C78" s="330"/>
      <c r="D78" s="328" t="s">
        <v>170</v>
      </c>
    </row>
    <row r="79" spans="1:4" ht="31.5">
      <c r="A79" s="169" t="s">
        <v>427</v>
      </c>
      <c r="B79" s="170" t="s">
        <v>168</v>
      </c>
      <c r="C79" s="170" t="s">
        <v>194</v>
      </c>
      <c r="D79" s="331"/>
    </row>
    <row r="80" spans="1:4" ht="15.75">
      <c r="A80" s="150" t="s">
        <v>256</v>
      </c>
      <c r="B80" s="171"/>
      <c r="C80" s="150">
        <v>165</v>
      </c>
      <c r="D80" s="173">
        <v>165</v>
      </c>
    </row>
    <row r="81" spans="1:4" ht="16.5" thickBot="1">
      <c r="A81" s="151" t="s">
        <v>257</v>
      </c>
      <c r="B81" s="158"/>
      <c r="C81" s="151">
        <v>10816</v>
      </c>
      <c r="D81" s="174">
        <v>10814</v>
      </c>
    </row>
    <row r="82" spans="1:4" ht="16.5" thickBot="1">
      <c r="A82" s="166" t="s">
        <v>226</v>
      </c>
      <c r="B82" s="167">
        <f>SUM(B81)</f>
        <v>0</v>
      </c>
      <c r="C82" s="167">
        <f>SUM(C80:C81)</f>
        <v>10981</v>
      </c>
      <c r="D82" s="167">
        <f>SUM(D80:D81)</f>
        <v>10979</v>
      </c>
    </row>
    <row r="83" ht="15.75">
      <c r="A83" s="5"/>
    </row>
    <row r="84" spans="1:4" ht="15.75">
      <c r="A84" s="338" t="s">
        <v>610</v>
      </c>
      <c r="B84" s="338"/>
      <c r="C84" s="338"/>
      <c r="D84" s="338"/>
    </row>
    <row r="85" ht="15.75">
      <c r="A85" s="5"/>
    </row>
    <row r="86" spans="1:5" ht="15.75">
      <c r="A86" s="338" t="s">
        <v>576</v>
      </c>
      <c r="B86" s="338"/>
      <c r="C86" s="338"/>
      <c r="D86" s="338"/>
      <c r="E86" s="338"/>
    </row>
    <row r="87" spans="1:4" ht="15.75">
      <c r="A87" s="338"/>
      <c r="B87" s="338"/>
      <c r="C87" s="338"/>
      <c r="D87" s="338"/>
    </row>
    <row r="88" spans="1:4" ht="18.75">
      <c r="A88" s="339" t="s">
        <v>577</v>
      </c>
      <c r="B88" s="339"/>
      <c r="C88" s="339"/>
      <c r="D88" s="339"/>
    </row>
    <row r="89" ht="15.75">
      <c r="A89" s="5"/>
    </row>
    <row r="90" spans="1:4" ht="18.75">
      <c r="A90" s="339" t="s">
        <v>260</v>
      </c>
      <c r="B90" s="339"/>
      <c r="C90" s="339"/>
      <c r="D90" s="339"/>
    </row>
    <row r="91" ht="15.75">
      <c r="A91" s="25"/>
    </row>
    <row r="92" ht="16.5" thickBot="1">
      <c r="D92" s="6" t="s">
        <v>165</v>
      </c>
    </row>
    <row r="93" spans="1:9" ht="15.75">
      <c r="A93" s="153" t="s">
        <v>192</v>
      </c>
      <c r="B93" s="330" t="s">
        <v>193</v>
      </c>
      <c r="C93" s="330"/>
      <c r="D93" s="328" t="s">
        <v>170</v>
      </c>
      <c r="I93" s="25"/>
    </row>
    <row r="94" spans="1:4" ht="16.5" customHeight="1" thickBot="1">
      <c r="A94" s="155" t="s">
        <v>222</v>
      </c>
      <c r="B94" s="156" t="s">
        <v>168</v>
      </c>
      <c r="C94" s="156" t="s">
        <v>194</v>
      </c>
      <c r="D94" s="329"/>
    </row>
    <row r="95" spans="1:4" ht="27" customHeight="1" thickBot="1">
      <c r="A95" s="151" t="s">
        <v>225</v>
      </c>
      <c r="B95" s="158">
        <v>500</v>
      </c>
      <c r="C95" s="158">
        <v>2063</v>
      </c>
      <c r="D95" s="158">
        <v>2177</v>
      </c>
    </row>
    <row r="96" spans="1:4" ht="13.5" customHeight="1" thickBot="1">
      <c r="A96" s="166" t="s">
        <v>226</v>
      </c>
      <c r="B96" s="167">
        <f>SUM(B95)</f>
        <v>500</v>
      </c>
      <c r="C96" s="167">
        <f>SUM(C95)</f>
        <v>2063</v>
      </c>
      <c r="D96" s="167">
        <f>SUM(D95)</f>
        <v>2177</v>
      </c>
    </row>
    <row r="98" spans="1:4" ht="15.75">
      <c r="A98" s="338" t="s">
        <v>611</v>
      </c>
      <c r="B98" s="338"/>
      <c r="C98" s="338"/>
      <c r="D98" s="338"/>
    </row>
    <row r="99" ht="15.75">
      <c r="A99" s="5"/>
    </row>
    <row r="100" ht="15.75">
      <c r="A100" s="5"/>
    </row>
    <row r="101" ht="15.75">
      <c r="A101" s="5"/>
    </row>
    <row r="102" spans="1:5" ht="15.75">
      <c r="A102" s="338" t="s">
        <v>576</v>
      </c>
      <c r="B102" s="338"/>
      <c r="C102" s="338"/>
      <c r="D102" s="338"/>
      <c r="E102" s="338"/>
    </row>
    <row r="103" spans="1:4" ht="15.75">
      <c r="A103" s="338"/>
      <c r="B103" s="338"/>
      <c r="C103" s="338"/>
      <c r="D103" s="338"/>
    </row>
    <row r="104" spans="1:4" ht="18.75">
      <c r="A104" s="339" t="s">
        <v>577</v>
      </c>
      <c r="B104" s="339"/>
      <c r="C104" s="339"/>
      <c r="D104" s="339"/>
    </row>
    <row r="105" ht="15.75">
      <c r="A105" s="5"/>
    </row>
    <row r="106" spans="1:4" ht="18.75">
      <c r="A106" s="339" t="s">
        <v>260</v>
      </c>
      <c r="B106" s="339"/>
      <c r="C106" s="339"/>
      <c r="D106" s="339"/>
    </row>
    <row r="107" ht="15.75">
      <c r="A107" s="25"/>
    </row>
    <row r="108" ht="15.75">
      <c r="A108" s="25"/>
    </row>
    <row r="109" spans="4:9" ht="16.5" thickBot="1">
      <c r="D109" s="6" t="s">
        <v>165</v>
      </c>
      <c r="I109" s="25"/>
    </row>
    <row r="110" spans="1:4" ht="16.5" customHeight="1">
      <c r="A110" s="153" t="s">
        <v>192</v>
      </c>
      <c r="B110" s="330" t="s">
        <v>193</v>
      </c>
      <c r="C110" s="330"/>
      <c r="D110" s="328" t="s">
        <v>170</v>
      </c>
    </row>
    <row r="111" spans="1:4" ht="15.75" customHeight="1" thickBot="1">
      <c r="A111" s="155" t="s">
        <v>259</v>
      </c>
      <c r="B111" s="156" t="s">
        <v>168</v>
      </c>
      <c r="C111" s="156" t="s">
        <v>194</v>
      </c>
      <c r="D111" s="329"/>
    </row>
    <row r="112" spans="1:4" ht="21" customHeight="1" thickBot="1">
      <c r="A112" s="151" t="s">
        <v>228</v>
      </c>
      <c r="B112" s="158"/>
      <c r="C112" s="158">
        <v>623</v>
      </c>
      <c r="D112" s="158">
        <v>623</v>
      </c>
    </row>
    <row r="113" spans="1:4" ht="32.25" customHeight="1" thickBot="1">
      <c r="A113" s="166" t="s">
        <v>226</v>
      </c>
      <c r="B113" s="167">
        <f>SUM(B112)</f>
        <v>0</v>
      </c>
      <c r="C113" s="167">
        <f>SUM(C112)</f>
        <v>623</v>
      </c>
      <c r="D113" s="167">
        <f>SUM(D112)</f>
        <v>623</v>
      </c>
    </row>
  </sheetData>
  <mergeCells count="49">
    <mergeCell ref="B110:C110"/>
    <mergeCell ref="C17:C18"/>
    <mergeCell ref="C15:C16"/>
    <mergeCell ref="B12:C12"/>
    <mergeCell ref="B37:C37"/>
    <mergeCell ref="C19:C20"/>
    <mergeCell ref="B60:C60"/>
    <mergeCell ref="A57:D57"/>
    <mergeCell ref="A67:D67"/>
    <mergeCell ref="A30:E30"/>
    <mergeCell ref="D60:D61"/>
    <mergeCell ref="A54:D54"/>
    <mergeCell ref="A55:D55"/>
    <mergeCell ref="A53:E53"/>
    <mergeCell ref="A32:D32"/>
    <mergeCell ref="A34:D34"/>
    <mergeCell ref="D37:D38"/>
    <mergeCell ref="A49:D49"/>
    <mergeCell ref="A1:D1"/>
    <mergeCell ref="A5:D5"/>
    <mergeCell ref="A7:D7"/>
    <mergeCell ref="A9:D9"/>
    <mergeCell ref="D15:D16"/>
    <mergeCell ref="D17:D18"/>
    <mergeCell ref="B17:B18"/>
    <mergeCell ref="B15:B16"/>
    <mergeCell ref="D19:D20"/>
    <mergeCell ref="A26:D26"/>
    <mergeCell ref="A31:D31"/>
    <mergeCell ref="B19:B20"/>
    <mergeCell ref="A72:D72"/>
    <mergeCell ref="A73:D73"/>
    <mergeCell ref="A75:D75"/>
    <mergeCell ref="A71:E71"/>
    <mergeCell ref="A103:D103"/>
    <mergeCell ref="A87:D87"/>
    <mergeCell ref="A88:D88"/>
    <mergeCell ref="A86:E86"/>
    <mergeCell ref="A102:E102"/>
    <mergeCell ref="D110:D111"/>
    <mergeCell ref="A104:D104"/>
    <mergeCell ref="A106:D106"/>
    <mergeCell ref="B78:C78"/>
    <mergeCell ref="D78:D79"/>
    <mergeCell ref="B93:C93"/>
    <mergeCell ref="D93:D94"/>
    <mergeCell ref="A84:D84"/>
    <mergeCell ref="A90:D90"/>
    <mergeCell ref="A98:D98"/>
  </mergeCells>
  <printOptions/>
  <pageMargins left="0.75" right="0.75" top="1" bottom="1" header="0.5" footer="0.5"/>
  <pageSetup horizontalDpi="600" verticalDpi="600" orientation="portrait" paperSize="9" r:id="rId1"/>
  <rowBreaks count="5" manualBreakCount="5">
    <brk id="25" max="255" man="1"/>
    <brk id="48" max="255" man="1"/>
    <brk id="66" max="255" man="1"/>
    <brk id="83" max="255" man="1"/>
    <brk id="97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Q110"/>
  <sheetViews>
    <sheetView view="pageBreakPreview" zoomScale="60" workbookViewId="0" topLeftCell="A1">
      <selection activeCell="B99" sqref="B99"/>
    </sheetView>
  </sheetViews>
  <sheetFormatPr defaultColWidth="9.00390625" defaultRowHeight="12.75"/>
  <cols>
    <col min="1" max="1" width="42.875" style="0" customWidth="1"/>
    <col min="2" max="2" width="10.125" style="0" customWidth="1"/>
    <col min="3" max="3" width="14.25390625" style="0" customWidth="1"/>
    <col min="4" max="4" width="13.125" style="0" customWidth="1"/>
    <col min="5" max="5" width="34.625" style="0" customWidth="1"/>
  </cols>
  <sheetData>
    <row r="1" spans="1:5" ht="15.75">
      <c r="A1" s="338" t="s">
        <v>612</v>
      </c>
      <c r="B1" s="338"/>
      <c r="C1" s="338"/>
      <c r="D1" s="338"/>
      <c r="E1" s="338"/>
    </row>
    <row r="2" ht="20.25">
      <c r="A2" s="27"/>
    </row>
    <row r="3" spans="1:5" ht="27.75" customHeight="1">
      <c r="A3" s="339" t="s">
        <v>395</v>
      </c>
      <c r="B3" s="339"/>
      <c r="C3" s="339"/>
      <c r="D3" s="339"/>
      <c r="E3" s="339"/>
    </row>
    <row r="4" spans="1:5" ht="18.75">
      <c r="A4" s="339" t="s">
        <v>394</v>
      </c>
      <c r="B4" s="339"/>
      <c r="C4" s="339"/>
      <c r="D4" s="339"/>
      <c r="E4" s="339"/>
    </row>
    <row r="5" spans="1:5" ht="18.75">
      <c r="A5" s="339" t="s">
        <v>578</v>
      </c>
      <c r="B5" s="339"/>
      <c r="C5" s="339"/>
      <c r="D5" s="339"/>
      <c r="E5" s="339"/>
    </row>
    <row r="6" ht="18.75">
      <c r="A6" s="1"/>
    </row>
    <row r="7" spans="1:5" ht="18.75">
      <c r="A7" s="339" t="s">
        <v>260</v>
      </c>
      <c r="B7" s="339"/>
      <c r="C7" s="339"/>
      <c r="D7" s="339"/>
      <c r="E7" s="339"/>
    </row>
    <row r="8" spans="5:17" ht="22.5" customHeight="1" thickBot="1">
      <c r="E8" s="140" t="s">
        <v>165</v>
      </c>
      <c r="Q8" s="4"/>
    </row>
    <row r="9" spans="1:5" ht="18.75">
      <c r="A9" s="114" t="s">
        <v>273</v>
      </c>
      <c r="B9" s="342" t="s">
        <v>193</v>
      </c>
      <c r="C9" s="342"/>
      <c r="D9" s="350" t="s">
        <v>170</v>
      </c>
      <c r="E9" s="144" t="s">
        <v>274</v>
      </c>
    </row>
    <row r="10" spans="1:5" ht="18.75" customHeight="1" thickBot="1">
      <c r="A10" s="115" t="s">
        <v>275</v>
      </c>
      <c r="B10" s="116" t="s">
        <v>168</v>
      </c>
      <c r="C10" s="116" t="s">
        <v>194</v>
      </c>
      <c r="D10" s="351"/>
      <c r="E10" s="50" t="s">
        <v>276</v>
      </c>
    </row>
    <row r="11" spans="1:5" ht="37.5" customHeight="1">
      <c r="A11" s="131" t="s">
        <v>277</v>
      </c>
      <c r="B11" s="113"/>
      <c r="C11" s="113">
        <v>20395</v>
      </c>
      <c r="D11" s="113">
        <v>20394</v>
      </c>
      <c r="E11" s="132" t="s">
        <v>278</v>
      </c>
    </row>
    <row r="12" spans="1:5" ht="36" customHeight="1">
      <c r="A12" s="124" t="s">
        <v>279</v>
      </c>
      <c r="B12" s="111"/>
      <c r="C12" s="111">
        <v>555</v>
      </c>
      <c r="D12" s="111">
        <v>555</v>
      </c>
      <c r="E12" s="125" t="s">
        <v>280</v>
      </c>
    </row>
    <row r="13" spans="1:5" ht="48" customHeight="1">
      <c r="A13" s="124" t="s">
        <v>281</v>
      </c>
      <c r="B13" s="111"/>
      <c r="C13" s="111">
        <v>10404</v>
      </c>
      <c r="D13" s="111">
        <v>10402</v>
      </c>
      <c r="E13" s="125" t="s">
        <v>282</v>
      </c>
    </row>
    <row r="14" spans="1:5" ht="48.75" customHeight="1">
      <c r="A14" s="124" t="s">
        <v>283</v>
      </c>
      <c r="B14" s="111">
        <v>500</v>
      </c>
      <c r="C14" s="111">
        <v>1261</v>
      </c>
      <c r="D14" s="111">
        <v>1375</v>
      </c>
      <c r="E14" s="125" t="s">
        <v>284</v>
      </c>
    </row>
    <row r="15" spans="1:5" ht="41.25" customHeight="1" thickBot="1">
      <c r="A15" s="133" t="s">
        <v>285</v>
      </c>
      <c r="B15" s="117"/>
      <c r="C15" s="117">
        <v>400</v>
      </c>
      <c r="D15" s="117">
        <v>400</v>
      </c>
      <c r="E15" s="134" t="s">
        <v>286</v>
      </c>
    </row>
    <row r="16" spans="1:5" ht="19.5" thickBot="1">
      <c r="A16" s="118" t="s">
        <v>287</v>
      </c>
      <c r="B16" s="119">
        <f>SUM(B11:B15)</f>
        <v>500</v>
      </c>
      <c r="C16" s="119">
        <f>SUM(C11:C15)</f>
        <v>33015</v>
      </c>
      <c r="D16" s="119">
        <f>SUM(D11:D15)</f>
        <v>33126</v>
      </c>
      <c r="E16" s="120"/>
    </row>
    <row r="17" spans="1:5" ht="15.75">
      <c r="A17" s="348" t="s">
        <v>613</v>
      </c>
      <c r="B17" s="348"/>
      <c r="C17" s="348"/>
      <c r="D17" s="348"/>
      <c r="E17" s="348"/>
    </row>
    <row r="18" ht="18.75">
      <c r="A18" s="1"/>
    </row>
    <row r="19" spans="1:5" ht="18.75">
      <c r="A19" s="339" t="s">
        <v>396</v>
      </c>
      <c r="B19" s="339"/>
      <c r="C19" s="339"/>
      <c r="D19" s="339"/>
      <c r="E19" s="339"/>
    </row>
    <row r="20" ht="20.25">
      <c r="A20" s="27" t="s">
        <v>163</v>
      </c>
    </row>
    <row r="21" spans="1:5" ht="18.75">
      <c r="A21" s="339" t="s">
        <v>397</v>
      </c>
      <c r="B21" s="339"/>
      <c r="C21" s="339"/>
      <c r="D21" s="339"/>
      <c r="E21" s="339"/>
    </row>
    <row r="22" ht="18.75">
      <c r="A22" s="28"/>
    </row>
    <row r="23" spans="1:5" ht="18.75">
      <c r="A23" s="339" t="s">
        <v>398</v>
      </c>
      <c r="B23" s="339"/>
      <c r="C23" s="339"/>
      <c r="D23" s="339"/>
      <c r="E23" s="339"/>
    </row>
    <row r="24" spans="5:17" ht="21" customHeight="1" thickBot="1">
      <c r="E24" s="140" t="s">
        <v>165</v>
      </c>
      <c r="Q24" s="33"/>
    </row>
    <row r="25" spans="1:5" ht="19.5" thickBot="1">
      <c r="A25" s="31" t="s">
        <v>273</v>
      </c>
      <c r="B25" s="346" t="s">
        <v>193</v>
      </c>
      <c r="C25" s="347"/>
      <c r="D25" s="130"/>
      <c r="E25" s="31" t="s">
        <v>288</v>
      </c>
    </row>
    <row r="26" spans="1:5" ht="18.75" customHeight="1">
      <c r="A26" s="23" t="s">
        <v>289</v>
      </c>
      <c r="B26" s="298" t="s">
        <v>168</v>
      </c>
      <c r="C26" s="298" t="s">
        <v>194</v>
      </c>
      <c r="D26" s="23" t="s">
        <v>170</v>
      </c>
      <c r="E26" s="345" t="s">
        <v>276</v>
      </c>
    </row>
    <row r="27" spans="1:5" ht="18.75" customHeight="1" thickBot="1">
      <c r="A27" s="32" t="s">
        <v>290</v>
      </c>
      <c r="B27" s="349"/>
      <c r="C27" s="349"/>
      <c r="D27" s="32"/>
      <c r="E27" s="349"/>
    </row>
    <row r="28" spans="1:5" ht="18.75">
      <c r="A28" s="121" t="s">
        <v>291</v>
      </c>
      <c r="B28" s="122"/>
      <c r="C28" s="122">
        <v>7197</v>
      </c>
      <c r="D28" s="122">
        <v>7197</v>
      </c>
      <c r="E28" s="123" t="s">
        <v>399</v>
      </c>
    </row>
    <row r="29" spans="1:5" ht="18.75">
      <c r="A29" s="124" t="s">
        <v>292</v>
      </c>
      <c r="B29" s="111"/>
      <c r="C29" s="111">
        <v>696</v>
      </c>
      <c r="D29" s="111">
        <v>696</v>
      </c>
      <c r="E29" s="125" t="s">
        <v>400</v>
      </c>
    </row>
    <row r="30" spans="1:5" ht="18.75">
      <c r="A30" s="126" t="s">
        <v>200</v>
      </c>
      <c r="B30" s="112">
        <f>SUM(B28:B29)</f>
        <v>0</v>
      </c>
      <c r="C30" s="112">
        <f>SUM(C28:C29)</f>
        <v>7893</v>
      </c>
      <c r="D30" s="112">
        <f>SUM(D28:D29)</f>
        <v>7893</v>
      </c>
      <c r="E30" s="125"/>
    </row>
    <row r="31" spans="1:5" ht="18.75">
      <c r="A31" s="127" t="s">
        <v>401</v>
      </c>
      <c r="B31" s="111"/>
      <c r="C31" s="111">
        <v>974</v>
      </c>
      <c r="D31" s="111">
        <v>974</v>
      </c>
      <c r="E31" s="125" t="s">
        <v>402</v>
      </c>
    </row>
    <row r="32" spans="1:5" ht="18.75">
      <c r="A32" s="126" t="s">
        <v>200</v>
      </c>
      <c r="B32" s="112">
        <f>SUM(B31)</f>
        <v>0</v>
      </c>
      <c r="C32" s="112">
        <f>SUM(C31)</f>
        <v>974</v>
      </c>
      <c r="D32" s="112">
        <f>SUM(D31)</f>
        <v>974</v>
      </c>
      <c r="E32" s="128"/>
    </row>
    <row r="33" spans="1:5" ht="18.75">
      <c r="A33" s="124" t="s">
        <v>404</v>
      </c>
      <c r="B33" s="111"/>
      <c r="C33" s="111">
        <v>1267</v>
      </c>
      <c r="D33" s="111">
        <v>1267</v>
      </c>
      <c r="E33" s="125" t="s">
        <v>403</v>
      </c>
    </row>
    <row r="34" spans="1:5" ht="18.75">
      <c r="A34" s="126" t="s">
        <v>200</v>
      </c>
      <c r="B34" s="112">
        <f>SUM(B33)</f>
        <v>0</v>
      </c>
      <c r="C34" s="112">
        <f>SUM(C33)</f>
        <v>1267</v>
      </c>
      <c r="D34" s="112">
        <f>SUM(D33)</f>
        <v>1267</v>
      </c>
      <c r="E34" s="128"/>
    </row>
    <row r="35" spans="1:5" ht="18.75">
      <c r="A35" s="124" t="s">
        <v>241</v>
      </c>
      <c r="B35" s="111"/>
      <c r="C35" s="111">
        <v>370</v>
      </c>
      <c r="D35" s="111">
        <v>369</v>
      </c>
      <c r="E35" s="125" t="s">
        <v>406</v>
      </c>
    </row>
    <row r="36" spans="1:5" ht="18.75">
      <c r="A36" s="126" t="s">
        <v>200</v>
      </c>
      <c r="B36" s="112">
        <f>SUM(B35)</f>
        <v>0</v>
      </c>
      <c r="C36" s="112">
        <f>SUM(C35)</f>
        <v>370</v>
      </c>
      <c r="D36" s="112">
        <f>SUM(D35)</f>
        <v>369</v>
      </c>
      <c r="E36" s="125"/>
    </row>
    <row r="37" spans="1:5" ht="18.75">
      <c r="A37" s="124" t="s">
        <v>405</v>
      </c>
      <c r="B37" s="112"/>
      <c r="C37" s="111">
        <v>8766</v>
      </c>
      <c r="D37" s="111">
        <v>8766</v>
      </c>
      <c r="E37" s="125" t="s">
        <v>407</v>
      </c>
    </row>
    <row r="38" spans="1:5" ht="18.75">
      <c r="A38" s="124" t="s">
        <v>405</v>
      </c>
      <c r="B38" s="111"/>
      <c r="C38" s="111">
        <v>1125</v>
      </c>
      <c r="D38" s="111">
        <v>1125</v>
      </c>
      <c r="E38" s="125" t="s">
        <v>408</v>
      </c>
    </row>
    <row r="39" spans="1:5" ht="19.5" thickBot="1">
      <c r="A39" s="135" t="s">
        <v>200</v>
      </c>
      <c r="B39" s="136">
        <f>SUM(B38)</f>
        <v>0</v>
      </c>
      <c r="C39" s="136">
        <f>SUM(C37:C38)</f>
        <v>9891</v>
      </c>
      <c r="D39" s="136">
        <f>SUM(D37:D38)</f>
        <v>9891</v>
      </c>
      <c r="E39" s="137"/>
    </row>
    <row r="40" spans="1:5" ht="21" customHeight="1" thickBot="1">
      <c r="A40" s="118" t="s">
        <v>293</v>
      </c>
      <c r="B40" s="119">
        <f>B30+B32+B34+B36+B39</f>
        <v>0</v>
      </c>
      <c r="C40" s="119">
        <f>C30+C32+C34+C36+C39</f>
        <v>20395</v>
      </c>
      <c r="D40" s="119">
        <f>D30+D32+D34+D36+D39</f>
        <v>20394</v>
      </c>
      <c r="E40" s="138"/>
    </row>
    <row r="42" spans="1:5" ht="15.75">
      <c r="A42" s="338" t="s">
        <v>614</v>
      </c>
      <c r="B42" s="338"/>
      <c r="C42" s="338"/>
      <c r="D42" s="338"/>
      <c r="E42" s="338"/>
    </row>
    <row r="43" ht="18.75">
      <c r="A43" s="1"/>
    </row>
    <row r="44" ht="18.75">
      <c r="A44" s="1"/>
    </row>
    <row r="45" spans="1:5" ht="18.75">
      <c r="A45" s="339" t="s">
        <v>410</v>
      </c>
      <c r="B45" s="339"/>
      <c r="C45" s="339"/>
      <c r="D45" s="339"/>
      <c r="E45" s="339"/>
    </row>
    <row r="46" ht="18.75">
      <c r="A46" s="1" t="s">
        <v>164</v>
      </c>
    </row>
    <row r="47" spans="1:5" ht="18.75">
      <c r="A47" s="339" t="s">
        <v>409</v>
      </c>
      <c r="B47" s="339"/>
      <c r="C47" s="339"/>
      <c r="D47" s="339"/>
      <c r="E47" s="339"/>
    </row>
    <row r="48" ht="18.75">
      <c r="A48" s="28" t="s">
        <v>164</v>
      </c>
    </row>
    <row r="49" spans="1:5" ht="18.75">
      <c r="A49" s="339" t="s">
        <v>260</v>
      </c>
      <c r="B49" s="339"/>
      <c r="C49" s="339"/>
      <c r="D49" s="339"/>
      <c r="E49" s="339"/>
    </row>
    <row r="50" ht="18.75">
      <c r="A50" s="2"/>
    </row>
    <row r="51" spans="5:17" ht="19.5" thickBot="1">
      <c r="E51" s="140" t="s">
        <v>165</v>
      </c>
      <c r="Q51" s="4"/>
    </row>
    <row r="52" spans="1:5" ht="20.25" thickBot="1" thickTop="1">
      <c r="A52" s="34" t="s">
        <v>273</v>
      </c>
      <c r="B52" s="317" t="s">
        <v>193</v>
      </c>
      <c r="C52" s="318"/>
      <c r="D52" s="35"/>
      <c r="E52" s="36" t="s">
        <v>288</v>
      </c>
    </row>
    <row r="53" spans="1:5" ht="18.75" customHeight="1">
      <c r="A53" s="23" t="s">
        <v>294</v>
      </c>
      <c r="B53" s="298" t="s">
        <v>168</v>
      </c>
      <c r="C53" s="298" t="s">
        <v>194</v>
      </c>
      <c r="D53" s="23" t="s">
        <v>170</v>
      </c>
      <c r="E53" s="345" t="s">
        <v>276</v>
      </c>
    </row>
    <row r="54" spans="1:5" ht="38.25" customHeight="1" thickBot="1">
      <c r="A54" s="37" t="s">
        <v>295</v>
      </c>
      <c r="B54" s="344"/>
      <c r="C54" s="344"/>
      <c r="D54" s="37"/>
      <c r="E54" s="344"/>
    </row>
    <row r="55" spans="1:5" ht="20.25" thickBot="1" thickTop="1">
      <c r="A55" s="38" t="s">
        <v>296</v>
      </c>
      <c r="B55" s="43"/>
      <c r="C55" s="29">
        <v>555</v>
      </c>
      <c r="D55" s="29">
        <v>555</v>
      </c>
      <c r="E55" s="39" t="s">
        <v>411</v>
      </c>
    </row>
    <row r="56" spans="1:5" ht="18.75">
      <c r="A56" s="41"/>
      <c r="B56" s="326"/>
      <c r="C56" s="326">
        <f>SUM(C55)</f>
        <v>555</v>
      </c>
      <c r="D56" s="326">
        <f>SUM(D55)</f>
        <v>555</v>
      </c>
      <c r="E56" s="315"/>
    </row>
    <row r="57" spans="1:5" ht="19.5" customHeight="1" thickBot="1">
      <c r="A57" s="42" t="s">
        <v>226</v>
      </c>
      <c r="B57" s="314"/>
      <c r="C57" s="314"/>
      <c r="D57" s="314"/>
      <c r="E57" s="316"/>
    </row>
    <row r="59" spans="1:5" ht="15.75">
      <c r="A59" s="338" t="s">
        <v>615</v>
      </c>
      <c r="B59" s="338"/>
      <c r="C59" s="338"/>
      <c r="D59" s="338"/>
      <c r="E59" s="338"/>
    </row>
    <row r="60" ht="18.75">
      <c r="A60" s="1"/>
    </row>
    <row r="61" spans="1:5" ht="18.75">
      <c r="A61" s="339" t="s">
        <v>395</v>
      </c>
      <c r="B61" s="339"/>
      <c r="C61" s="339"/>
      <c r="D61" s="339"/>
      <c r="E61" s="339"/>
    </row>
    <row r="62" ht="18.75">
      <c r="A62" s="1"/>
    </row>
    <row r="63" spans="1:5" ht="18.75">
      <c r="A63" s="339" t="s">
        <v>397</v>
      </c>
      <c r="B63" s="339"/>
      <c r="C63" s="339"/>
      <c r="D63" s="339"/>
      <c r="E63" s="339"/>
    </row>
    <row r="64" ht="18.75">
      <c r="A64" s="1"/>
    </row>
    <row r="65" spans="1:5" ht="18.75">
      <c r="A65" s="339" t="s">
        <v>260</v>
      </c>
      <c r="B65" s="339"/>
      <c r="C65" s="339"/>
      <c r="D65" s="339"/>
      <c r="E65" s="339"/>
    </row>
    <row r="66" spans="5:17" ht="19.5" thickBot="1">
      <c r="E66" s="140" t="s">
        <v>165</v>
      </c>
      <c r="Q66" s="44"/>
    </row>
    <row r="67" spans="1:5" ht="19.5" thickBot="1">
      <c r="A67" s="31" t="s">
        <v>273</v>
      </c>
      <c r="B67" s="346" t="s">
        <v>193</v>
      </c>
      <c r="C67" s="347"/>
      <c r="D67" s="130"/>
      <c r="E67" s="31" t="s">
        <v>288</v>
      </c>
    </row>
    <row r="68" spans="1:5" ht="18.75">
      <c r="A68" s="23" t="s">
        <v>270</v>
      </c>
      <c r="B68" s="298" t="s">
        <v>168</v>
      </c>
      <c r="C68" s="298" t="s">
        <v>194</v>
      </c>
      <c r="D68" s="23" t="s">
        <v>170</v>
      </c>
      <c r="E68" s="345" t="s">
        <v>276</v>
      </c>
    </row>
    <row r="69" spans="1:5" ht="19.5" thickBot="1">
      <c r="A69" s="32" t="s">
        <v>271</v>
      </c>
      <c r="B69" s="349"/>
      <c r="C69" s="349"/>
      <c r="D69" s="32"/>
      <c r="E69" s="349"/>
    </row>
    <row r="70" spans="1:5" ht="24" customHeight="1">
      <c r="A70" s="131" t="s">
        <v>297</v>
      </c>
      <c r="B70" s="141"/>
      <c r="C70" s="113">
        <v>165</v>
      </c>
      <c r="D70" s="113">
        <v>165</v>
      </c>
      <c r="E70" s="132" t="s">
        <v>412</v>
      </c>
    </row>
    <row r="71" spans="1:5" ht="18.75">
      <c r="A71" s="126" t="s">
        <v>200</v>
      </c>
      <c r="B71" s="112">
        <f>SUM(B70)</f>
        <v>0</v>
      </c>
      <c r="C71" s="112">
        <f>SUM(C70)</f>
        <v>165</v>
      </c>
      <c r="D71" s="112">
        <f>SUM(D70)</f>
        <v>165</v>
      </c>
      <c r="E71" s="125"/>
    </row>
    <row r="72" spans="1:5" ht="37.5">
      <c r="A72" s="124" t="s">
        <v>298</v>
      </c>
      <c r="B72" s="111"/>
      <c r="C72" s="111">
        <v>8828</v>
      </c>
      <c r="D72" s="111">
        <v>8826</v>
      </c>
      <c r="E72" s="125" t="s">
        <v>413</v>
      </c>
    </row>
    <row r="73" spans="1:5" ht="37.5">
      <c r="A73" s="124" t="s">
        <v>299</v>
      </c>
      <c r="B73" s="111"/>
      <c r="C73" s="111">
        <v>769</v>
      </c>
      <c r="D73" s="111">
        <v>769</v>
      </c>
      <c r="E73" s="125" t="s">
        <v>414</v>
      </c>
    </row>
    <row r="74" spans="1:5" ht="18.75">
      <c r="A74" s="124" t="s">
        <v>299</v>
      </c>
      <c r="B74" s="111"/>
      <c r="C74" s="111">
        <v>600</v>
      </c>
      <c r="D74" s="111">
        <v>600</v>
      </c>
      <c r="E74" s="125" t="s">
        <v>415</v>
      </c>
    </row>
    <row r="75" spans="1:5" ht="24.75" customHeight="1">
      <c r="A75" s="124" t="s">
        <v>299</v>
      </c>
      <c r="B75" s="111"/>
      <c r="C75" s="111">
        <v>42</v>
      </c>
      <c r="D75" s="111">
        <v>42</v>
      </c>
      <c r="E75" s="125" t="s">
        <v>416</v>
      </c>
    </row>
    <row r="76" spans="1:5" ht="19.5" thickBot="1">
      <c r="A76" s="135" t="s">
        <v>200</v>
      </c>
      <c r="B76" s="136">
        <f>SUM(B72:B75)</f>
        <v>0</v>
      </c>
      <c r="C76" s="136">
        <f>SUM(C72:C75)</f>
        <v>10239</v>
      </c>
      <c r="D76" s="136">
        <f>SUM(D72:D75)</f>
        <v>10237</v>
      </c>
      <c r="E76" s="134"/>
    </row>
    <row r="77" spans="1:5" ht="25.5" customHeight="1" thickBot="1">
      <c r="A77" s="142" t="s">
        <v>293</v>
      </c>
      <c r="B77" s="108">
        <f>SUM(B71+B76)</f>
        <v>0</v>
      </c>
      <c r="C77" s="108">
        <f>SUM(C71+C76)</f>
        <v>10404</v>
      </c>
      <c r="D77" s="108">
        <f>SUM(D71+D76)</f>
        <v>10402</v>
      </c>
      <c r="E77" s="143"/>
    </row>
    <row r="78" ht="18.75">
      <c r="A78" s="2"/>
    </row>
    <row r="79" ht="27" customHeight="1"/>
    <row r="80" spans="1:5" ht="15.75">
      <c r="A80" s="338" t="s">
        <v>616</v>
      </c>
      <c r="B80" s="338"/>
      <c r="C80" s="338"/>
      <c r="D80" s="338"/>
      <c r="E80" s="338"/>
    </row>
    <row r="81" ht="18.75">
      <c r="A81" s="1"/>
    </row>
    <row r="82" spans="1:5" ht="18.75">
      <c r="A82" s="339" t="s">
        <v>417</v>
      </c>
      <c r="B82" s="339"/>
      <c r="C82" s="339"/>
      <c r="D82" s="339"/>
      <c r="E82" s="339"/>
    </row>
    <row r="83" ht="18.75">
      <c r="A83" s="1"/>
    </row>
    <row r="84" spans="1:5" ht="18.75">
      <c r="A84" s="339" t="s">
        <v>397</v>
      </c>
      <c r="B84" s="339"/>
      <c r="C84" s="339"/>
      <c r="D84" s="339"/>
      <c r="E84" s="339"/>
    </row>
    <row r="85" spans="1:5" ht="18.75">
      <c r="A85" s="1"/>
      <c r="B85" s="1"/>
      <c r="C85" s="1"/>
      <c r="D85" s="1"/>
      <c r="E85" s="1"/>
    </row>
    <row r="86" spans="1:5" ht="18.75">
      <c r="A86" s="339" t="s">
        <v>260</v>
      </c>
      <c r="B86" s="339"/>
      <c r="C86" s="339"/>
      <c r="D86" s="339"/>
      <c r="E86" s="339"/>
    </row>
    <row r="87" spans="5:17" ht="19.5" thickBot="1">
      <c r="E87" s="140" t="s">
        <v>165</v>
      </c>
      <c r="Q87" s="4"/>
    </row>
    <row r="88" spans="1:5" ht="19.5" thickBot="1">
      <c r="A88" s="31" t="s">
        <v>273</v>
      </c>
      <c r="B88" s="346" t="s">
        <v>193</v>
      </c>
      <c r="C88" s="347"/>
      <c r="D88" s="130"/>
      <c r="E88" s="31" t="s">
        <v>288</v>
      </c>
    </row>
    <row r="89" spans="1:5" ht="38.25" thickBot="1">
      <c r="A89" s="32" t="s">
        <v>300</v>
      </c>
      <c r="B89" s="50" t="s">
        <v>168</v>
      </c>
      <c r="C89" s="129" t="s">
        <v>194</v>
      </c>
      <c r="D89" s="175" t="s">
        <v>170</v>
      </c>
      <c r="E89" s="32" t="s">
        <v>276</v>
      </c>
    </row>
    <row r="90" spans="1:5" ht="37.5">
      <c r="A90" s="147" t="s">
        <v>302</v>
      </c>
      <c r="B90" s="113"/>
      <c r="C90" s="113">
        <v>866</v>
      </c>
      <c r="D90" s="113">
        <v>866</v>
      </c>
      <c r="E90" s="132" t="s">
        <v>420</v>
      </c>
    </row>
    <row r="91" spans="1:5" ht="18.75">
      <c r="A91" s="145" t="s">
        <v>303</v>
      </c>
      <c r="B91" s="111">
        <v>200</v>
      </c>
      <c r="C91" s="111">
        <v>63</v>
      </c>
      <c r="D91" s="111">
        <v>63</v>
      </c>
      <c r="E91" s="125" t="s">
        <v>418</v>
      </c>
    </row>
    <row r="92" spans="1:5" ht="19.5" thickBot="1">
      <c r="A92" s="146" t="s">
        <v>303</v>
      </c>
      <c r="B92" s="117">
        <v>300</v>
      </c>
      <c r="C92" s="117">
        <v>332</v>
      </c>
      <c r="D92" s="117">
        <v>446</v>
      </c>
      <c r="E92" s="134" t="s">
        <v>419</v>
      </c>
    </row>
    <row r="93" spans="1:5" ht="37.5" customHeight="1" thickBot="1">
      <c r="A93" s="142" t="s">
        <v>200</v>
      </c>
      <c r="B93" s="108">
        <f>SUM(B90:B92)</f>
        <v>500</v>
      </c>
      <c r="C93" s="108">
        <f>SUM(C90:C92)</f>
        <v>1261</v>
      </c>
      <c r="D93" s="108">
        <f>SUM(D90:D92)</f>
        <v>1375</v>
      </c>
      <c r="E93" s="143"/>
    </row>
    <row r="94" ht="18.75">
      <c r="A94" s="2"/>
    </row>
    <row r="96" spans="1:5" ht="15.75">
      <c r="A96" s="338" t="s">
        <v>617</v>
      </c>
      <c r="B96" s="338"/>
      <c r="C96" s="338"/>
      <c r="D96" s="338"/>
      <c r="E96" s="338"/>
    </row>
    <row r="97" ht="18.75">
      <c r="A97" s="1"/>
    </row>
    <row r="98" spans="1:5" ht="18.75">
      <c r="A98" s="339" t="s">
        <v>410</v>
      </c>
      <c r="B98" s="339"/>
      <c r="C98" s="339"/>
      <c r="D98" s="339"/>
      <c r="E98" s="339"/>
    </row>
    <row r="99" ht="18.75">
      <c r="A99" s="1" t="s">
        <v>164</v>
      </c>
    </row>
    <row r="100" spans="1:5" ht="18.75">
      <c r="A100" s="339" t="s">
        <v>409</v>
      </c>
      <c r="B100" s="339"/>
      <c r="C100" s="339"/>
      <c r="D100" s="339"/>
      <c r="E100" s="339"/>
    </row>
    <row r="101" ht="18.75">
      <c r="A101" s="28" t="s">
        <v>164</v>
      </c>
    </row>
    <row r="102" spans="1:5" ht="18.75">
      <c r="A102" s="339" t="s">
        <v>260</v>
      </c>
      <c r="B102" s="339"/>
      <c r="C102" s="339"/>
      <c r="D102" s="339"/>
      <c r="E102" s="339"/>
    </row>
    <row r="103" ht="18.75">
      <c r="A103" s="2"/>
    </row>
    <row r="104" ht="15.75" thickBot="1">
      <c r="E104" s="140" t="s">
        <v>165</v>
      </c>
    </row>
    <row r="105" spans="1:5" ht="20.25" thickBot="1" thickTop="1">
      <c r="A105" s="34" t="s">
        <v>273</v>
      </c>
      <c r="B105" s="317" t="s">
        <v>193</v>
      </c>
      <c r="C105" s="318"/>
      <c r="D105" s="35"/>
      <c r="E105" s="36" t="s">
        <v>288</v>
      </c>
    </row>
    <row r="106" spans="1:5" ht="18.75">
      <c r="A106" s="23" t="s">
        <v>421</v>
      </c>
      <c r="B106" s="298" t="s">
        <v>168</v>
      </c>
      <c r="C106" s="298" t="s">
        <v>194</v>
      </c>
      <c r="D106" s="23" t="s">
        <v>170</v>
      </c>
      <c r="E106" s="345" t="s">
        <v>276</v>
      </c>
    </row>
    <row r="107" spans="1:5" ht="19.5" thickBot="1">
      <c r="A107" s="37" t="s">
        <v>422</v>
      </c>
      <c r="B107" s="344"/>
      <c r="C107" s="344"/>
      <c r="D107" s="37"/>
      <c r="E107" s="344"/>
    </row>
    <row r="108" spans="1:5" ht="20.25" thickBot="1" thickTop="1">
      <c r="A108" s="38" t="s">
        <v>304</v>
      </c>
      <c r="B108" s="43"/>
      <c r="C108" s="29">
        <v>400</v>
      </c>
      <c r="D108" s="29">
        <v>400</v>
      </c>
      <c r="E108" s="39" t="s">
        <v>423</v>
      </c>
    </row>
    <row r="109" spans="1:5" ht="18.75">
      <c r="A109" s="41"/>
      <c r="B109" s="326"/>
      <c r="C109" s="326">
        <f>SUM(C108)</f>
        <v>400</v>
      </c>
      <c r="D109" s="326">
        <f>SUM(D108)</f>
        <v>400</v>
      </c>
      <c r="E109" s="315"/>
    </row>
    <row r="110" spans="1:5" ht="19.5" thickBot="1">
      <c r="A110" s="42" t="s">
        <v>226</v>
      </c>
      <c r="B110" s="314"/>
      <c r="C110" s="314"/>
      <c r="D110" s="314"/>
      <c r="E110" s="316"/>
    </row>
  </sheetData>
  <mergeCells count="52">
    <mergeCell ref="A82:E82"/>
    <mergeCell ref="D9:D10"/>
    <mergeCell ref="A80:E80"/>
    <mergeCell ref="B68:B69"/>
    <mergeCell ref="C68:C69"/>
    <mergeCell ref="E68:E69"/>
    <mergeCell ref="B25:C25"/>
    <mergeCell ref="B26:B27"/>
    <mergeCell ref="C26:C27"/>
    <mergeCell ref="B52:C52"/>
    <mergeCell ref="B53:B54"/>
    <mergeCell ref="C53:C54"/>
    <mergeCell ref="E26:E27"/>
    <mergeCell ref="E53:E54"/>
    <mergeCell ref="A49:E49"/>
    <mergeCell ref="B56:B57"/>
    <mergeCell ref="C56:C57"/>
    <mergeCell ref="E56:E57"/>
    <mergeCell ref="B67:C67"/>
    <mergeCell ref="D56:D57"/>
    <mergeCell ref="A59:E59"/>
    <mergeCell ref="A61:E61"/>
    <mergeCell ref="A63:E63"/>
    <mergeCell ref="A65:E65"/>
    <mergeCell ref="A1:E1"/>
    <mergeCell ref="A3:E3"/>
    <mergeCell ref="A4:E4"/>
    <mergeCell ref="A5:E5"/>
    <mergeCell ref="A7:E7"/>
    <mergeCell ref="A17:E17"/>
    <mergeCell ref="A19:E19"/>
    <mergeCell ref="A21:E21"/>
    <mergeCell ref="B9:C9"/>
    <mergeCell ref="A23:E23"/>
    <mergeCell ref="A42:E42"/>
    <mergeCell ref="A45:E45"/>
    <mergeCell ref="A47:E47"/>
    <mergeCell ref="A84:E84"/>
    <mergeCell ref="A86:E86"/>
    <mergeCell ref="A96:E96"/>
    <mergeCell ref="A98:E98"/>
    <mergeCell ref="B88:C88"/>
    <mergeCell ref="A100:E100"/>
    <mergeCell ref="A102:E102"/>
    <mergeCell ref="B105:C105"/>
    <mergeCell ref="B106:B107"/>
    <mergeCell ref="C106:C107"/>
    <mergeCell ref="E106:E107"/>
    <mergeCell ref="B109:B110"/>
    <mergeCell ref="C109:C110"/>
    <mergeCell ref="D109:D110"/>
    <mergeCell ref="E109:E110"/>
  </mergeCells>
  <printOptions/>
  <pageMargins left="0.75" right="0.75" top="1" bottom="1" header="0.5" footer="0.5"/>
  <pageSetup horizontalDpi="600" verticalDpi="600" orientation="landscape" paperSize="9" r:id="rId1"/>
  <rowBreaks count="4" manualBreakCount="4">
    <brk id="16" max="255" man="1"/>
    <brk id="58" max="255" man="1"/>
    <brk id="79" max="255" man="1"/>
    <brk id="95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E118"/>
  <sheetViews>
    <sheetView workbookViewId="0" topLeftCell="C1">
      <selection activeCell="H1" sqref="H1:M16384"/>
    </sheetView>
  </sheetViews>
  <sheetFormatPr defaultColWidth="9.00390625" defaultRowHeight="12.75"/>
  <cols>
    <col min="1" max="1" width="31.00390625" style="0" customWidth="1"/>
    <col min="2" max="2" width="14.00390625" style="0" customWidth="1"/>
    <col min="3" max="4" width="14.875" style="0" customWidth="1"/>
    <col min="5" max="5" width="33.00390625" style="0" customWidth="1"/>
  </cols>
  <sheetData>
    <row r="1" spans="1:5" ht="15.75">
      <c r="A1" s="338" t="s">
        <v>618</v>
      </c>
      <c r="B1" s="338"/>
      <c r="C1" s="338"/>
      <c r="D1" s="338"/>
      <c r="E1" s="338"/>
    </row>
    <row r="2" ht="18.75">
      <c r="A2" s="48"/>
    </row>
    <row r="3" spans="1:5" ht="16.5">
      <c r="A3" s="354" t="s">
        <v>395</v>
      </c>
      <c r="B3" s="354"/>
      <c r="C3" s="354"/>
      <c r="D3" s="354"/>
      <c r="E3" s="354"/>
    </row>
    <row r="4" ht="18.75">
      <c r="A4" s="1" t="s">
        <v>305</v>
      </c>
    </row>
    <row r="5" spans="1:5" ht="18.75">
      <c r="A5" s="339" t="s">
        <v>579</v>
      </c>
      <c r="B5" s="339"/>
      <c r="C5" s="339"/>
      <c r="D5" s="339"/>
      <c r="E5" s="339"/>
    </row>
    <row r="6" spans="1:5" ht="18.75">
      <c r="A6" s="339" t="s">
        <v>200</v>
      </c>
      <c r="B6" s="339"/>
      <c r="C6" s="339"/>
      <c r="D6" s="339"/>
      <c r="E6" s="339"/>
    </row>
    <row r="7" spans="1:5" ht="18.75">
      <c r="A7" s="339" t="s">
        <v>260</v>
      </c>
      <c r="B7" s="339"/>
      <c r="C7" s="339"/>
      <c r="D7" s="339"/>
      <c r="E7" s="339"/>
    </row>
    <row r="8" ht="19.5" thickBot="1">
      <c r="E8" s="44" t="s">
        <v>306</v>
      </c>
    </row>
    <row r="9" spans="1:5" ht="18.75">
      <c r="A9" s="31" t="s">
        <v>307</v>
      </c>
      <c r="B9" s="352" t="s">
        <v>167</v>
      </c>
      <c r="C9" s="353"/>
      <c r="D9" s="130" t="s">
        <v>170</v>
      </c>
      <c r="E9" s="31" t="s">
        <v>309</v>
      </c>
    </row>
    <row r="10" spans="1:5" ht="19.5" thickBot="1">
      <c r="A10" s="32" t="s">
        <v>308</v>
      </c>
      <c r="B10" s="50" t="s">
        <v>168</v>
      </c>
      <c r="C10" s="50" t="s">
        <v>194</v>
      </c>
      <c r="D10" s="175"/>
      <c r="E10" s="32" t="s">
        <v>276</v>
      </c>
    </row>
    <row r="11" spans="1:5" ht="18.75" customHeight="1">
      <c r="A11" s="46"/>
      <c r="B11" s="359"/>
      <c r="C11" s="359">
        <v>282760</v>
      </c>
      <c r="D11" s="359">
        <v>282759</v>
      </c>
      <c r="E11" s="355" t="s">
        <v>310</v>
      </c>
    </row>
    <row r="12" spans="1:5" ht="24" customHeight="1" thickBot="1">
      <c r="A12" s="38" t="s">
        <v>201</v>
      </c>
      <c r="B12" s="358"/>
      <c r="C12" s="358"/>
      <c r="D12" s="358"/>
      <c r="E12" s="356"/>
    </row>
    <row r="13" spans="1:5" ht="18.75">
      <c r="A13" s="46"/>
      <c r="B13" s="357">
        <v>700</v>
      </c>
      <c r="C13" s="357">
        <v>761</v>
      </c>
      <c r="D13" s="357">
        <v>706</v>
      </c>
      <c r="E13" s="360" t="s">
        <v>311</v>
      </c>
    </row>
    <row r="14" spans="1:5" ht="42.75" customHeight="1" thickBot="1">
      <c r="A14" s="38" t="s">
        <v>215</v>
      </c>
      <c r="B14" s="358"/>
      <c r="C14" s="358"/>
      <c r="D14" s="358"/>
      <c r="E14" s="356"/>
    </row>
    <row r="15" spans="1:5" ht="25.5" customHeight="1">
      <c r="A15" s="46" t="s">
        <v>312</v>
      </c>
      <c r="B15" s="357"/>
      <c r="C15" s="357">
        <v>577</v>
      </c>
      <c r="D15" s="357">
        <v>577</v>
      </c>
      <c r="E15" s="360" t="s">
        <v>314</v>
      </c>
    </row>
    <row r="16" spans="1:5" ht="19.5" thickBot="1">
      <c r="A16" s="38" t="s">
        <v>313</v>
      </c>
      <c r="B16" s="358"/>
      <c r="C16" s="358"/>
      <c r="D16" s="358"/>
      <c r="E16" s="356"/>
    </row>
    <row r="17" spans="1:5" ht="37.5">
      <c r="A17" s="46" t="s">
        <v>315</v>
      </c>
      <c r="B17" s="357"/>
      <c r="C17" s="357">
        <v>802</v>
      </c>
      <c r="D17" s="357">
        <v>802</v>
      </c>
      <c r="E17" s="360" t="s">
        <v>316</v>
      </c>
    </row>
    <row r="18" spans="1:5" ht="19.5" thickBot="1">
      <c r="A18" s="38" t="s">
        <v>302</v>
      </c>
      <c r="B18" s="358"/>
      <c r="C18" s="358"/>
      <c r="D18" s="358"/>
      <c r="E18" s="356"/>
    </row>
    <row r="19" spans="1:5" ht="38.25" customHeight="1" thickBot="1">
      <c r="A19" s="38" t="s">
        <v>317</v>
      </c>
      <c r="B19" s="29"/>
      <c r="C19" s="29">
        <v>223</v>
      </c>
      <c r="D19" s="29">
        <v>223</v>
      </c>
      <c r="E19" s="51" t="s">
        <v>318</v>
      </c>
    </row>
    <row r="20" spans="1:5" ht="19.5" customHeight="1" thickBot="1">
      <c r="A20" s="142" t="s">
        <v>319</v>
      </c>
      <c r="B20" s="108">
        <f>SUM(B11:B19)</f>
        <v>700</v>
      </c>
      <c r="C20" s="108">
        <f>SUM(C11:C19)</f>
        <v>285123</v>
      </c>
      <c r="D20" s="108">
        <f>SUM(D11:D19)</f>
        <v>285067</v>
      </c>
      <c r="E20" s="142"/>
    </row>
    <row r="22" spans="1:5" ht="15.75">
      <c r="A22" s="338" t="s">
        <v>619</v>
      </c>
      <c r="B22" s="338"/>
      <c r="C22" s="338"/>
      <c r="D22" s="338"/>
      <c r="E22" s="338"/>
    </row>
    <row r="23" ht="18.75">
      <c r="A23" s="1"/>
    </row>
    <row r="24" spans="1:5" ht="16.5">
      <c r="A24" s="354" t="s">
        <v>395</v>
      </c>
      <c r="B24" s="354"/>
      <c r="C24" s="354"/>
      <c r="D24" s="354"/>
      <c r="E24" s="354"/>
    </row>
    <row r="25" ht="18.75">
      <c r="A25" s="1" t="s">
        <v>305</v>
      </c>
    </row>
    <row r="26" spans="1:5" ht="18.75">
      <c r="A26" s="339" t="s">
        <v>428</v>
      </c>
      <c r="B26" s="339"/>
      <c r="C26" s="339"/>
      <c r="D26" s="339"/>
      <c r="E26" s="339"/>
    </row>
    <row r="27" spans="1:5" ht="18.75">
      <c r="A27" s="1"/>
      <c r="B27" s="1"/>
      <c r="C27" s="1"/>
      <c r="D27" s="1"/>
      <c r="E27" s="1"/>
    </row>
    <row r="28" spans="1:5" ht="18" customHeight="1">
      <c r="A28" s="339" t="s">
        <v>260</v>
      </c>
      <c r="B28" s="339"/>
      <c r="C28" s="339"/>
      <c r="D28" s="339"/>
      <c r="E28" s="339"/>
    </row>
    <row r="29" ht="18" customHeight="1" thickBot="1">
      <c r="E29" s="44" t="s">
        <v>306</v>
      </c>
    </row>
    <row r="30" spans="1:5" ht="18" customHeight="1">
      <c r="A30" s="31" t="s">
        <v>307</v>
      </c>
      <c r="B30" s="352" t="s">
        <v>167</v>
      </c>
      <c r="C30" s="353"/>
      <c r="D30" s="130" t="s">
        <v>170</v>
      </c>
      <c r="E30" s="31" t="s">
        <v>309</v>
      </c>
    </row>
    <row r="31" spans="1:5" ht="18" customHeight="1" thickBot="1">
      <c r="A31" s="32" t="s">
        <v>201</v>
      </c>
      <c r="B31" s="50" t="s">
        <v>168</v>
      </c>
      <c r="C31" s="50" t="s">
        <v>194</v>
      </c>
      <c r="D31" s="175"/>
      <c r="E31" s="32" t="s">
        <v>276</v>
      </c>
    </row>
    <row r="32" spans="1:5" ht="16.5" thickBot="1">
      <c r="A32" s="52" t="s">
        <v>204</v>
      </c>
      <c r="B32" s="7"/>
      <c r="C32" s="7">
        <v>11488</v>
      </c>
      <c r="D32" s="176">
        <v>11488</v>
      </c>
      <c r="E32" s="53" t="s">
        <v>429</v>
      </c>
    </row>
    <row r="33" spans="1:5" ht="16.5" thickBot="1">
      <c r="A33" s="54" t="s">
        <v>320</v>
      </c>
      <c r="B33" s="7"/>
      <c r="C33" s="7">
        <v>37632</v>
      </c>
      <c r="D33" s="176">
        <v>37632</v>
      </c>
      <c r="E33" s="53" t="s">
        <v>430</v>
      </c>
    </row>
    <row r="34" spans="1:5" ht="16.5" thickBot="1">
      <c r="A34" s="54" t="s">
        <v>320</v>
      </c>
      <c r="B34" s="7"/>
      <c r="C34" s="7">
        <v>1507</v>
      </c>
      <c r="D34" s="176">
        <v>1507</v>
      </c>
      <c r="E34" s="53" t="s">
        <v>431</v>
      </c>
    </row>
    <row r="35" spans="1:5" ht="16.5" thickBot="1">
      <c r="A35" s="54" t="s">
        <v>320</v>
      </c>
      <c r="B35" s="7"/>
      <c r="C35" s="7">
        <v>42304</v>
      </c>
      <c r="D35" s="176">
        <v>42303</v>
      </c>
      <c r="E35" s="53" t="s">
        <v>432</v>
      </c>
    </row>
    <row r="36" spans="1:5" ht="16.5" thickBot="1">
      <c r="A36" s="54" t="s">
        <v>320</v>
      </c>
      <c r="B36" s="7"/>
      <c r="C36" s="7">
        <v>162864</v>
      </c>
      <c r="D36" s="176">
        <v>162864</v>
      </c>
      <c r="E36" s="53" t="s">
        <v>433</v>
      </c>
    </row>
    <row r="37" spans="1:5" ht="16.5" thickBot="1">
      <c r="A37" s="52" t="s">
        <v>321</v>
      </c>
      <c r="B37" s="7"/>
      <c r="C37" s="7">
        <v>1179</v>
      </c>
      <c r="D37" s="176">
        <v>1179</v>
      </c>
      <c r="E37" s="53" t="s">
        <v>434</v>
      </c>
    </row>
    <row r="38" spans="1:5" ht="16.5" thickBot="1">
      <c r="A38" s="52" t="s">
        <v>321</v>
      </c>
      <c r="B38" s="7"/>
      <c r="C38" s="7">
        <v>822</v>
      </c>
      <c r="D38" s="176">
        <v>822</v>
      </c>
      <c r="E38" s="53" t="s">
        <v>435</v>
      </c>
    </row>
    <row r="39" spans="1:5" ht="16.5" thickBot="1">
      <c r="A39" s="55" t="s">
        <v>200</v>
      </c>
      <c r="B39" s="56">
        <f>SUM(B32:B38)</f>
        <v>0</v>
      </c>
      <c r="C39" s="56">
        <f>SUM(C32:C38)</f>
        <v>257796</v>
      </c>
      <c r="D39" s="56">
        <f>SUM(D32:D38)</f>
        <v>257795</v>
      </c>
      <c r="E39" s="57"/>
    </row>
    <row r="40" spans="1:5" ht="16.5" thickBot="1">
      <c r="A40" s="52" t="s">
        <v>322</v>
      </c>
      <c r="B40" s="7"/>
      <c r="C40" s="7">
        <v>55</v>
      </c>
      <c r="D40" s="176">
        <v>55</v>
      </c>
      <c r="E40" s="53" t="s">
        <v>436</v>
      </c>
    </row>
    <row r="41" spans="1:5" ht="16.5" thickBot="1">
      <c r="A41" s="54" t="s">
        <v>320</v>
      </c>
      <c r="B41" s="7"/>
      <c r="C41" s="7">
        <v>12000</v>
      </c>
      <c r="D41" s="176">
        <v>12000</v>
      </c>
      <c r="E41" s="53" t="s">
        <v>437</v>
      </c>
    </row>
    <row r="42" spans="1:5" ht="16.5" thickBot="1">
      <c r="A42" s="54" t="s">
        <v>320</v>
      </c>
      <c r="B42" s="7"/>
      <c r="C42" s="7">
        <v>8000</v>
      </c>
      <c r="D42" s="176">
        <v>8000</v>
      </c>
      <c r="E42" s="53" t="s">
        <v>438</v>
      </c>
    </row>
    <row r="43" spans="1:5" ht="16.5" thickBot="1">
      <c r="A43" s="54" t="s">
        <v>320</v>
      </c>
      <c r="B43" s="7"/>
      <c r="C43" s="7">
        <v>250</v>
      </c>
      <c r="D43" s="176">
        <v>250</v>
      </c>
      <c r="E43" s="53" t="s">
        <v>439</v>
      </c>
    </row>
    <row r="44" spans="1:5" ht="16.5" thickBot="1">
      <c r="A44" s="54" t="s">
        <v>320</v>
      </c>
      <c r="B44" s="7"/>
      <c r="C44" s="7">
        <v>113</v>
      </c>
      <c r="D44" s="176">
        <v>113</v>
      </c>
      <c r="E44" s="53" t="s">
        <v>440</v>
      </c>
    </row>
    <row r="45" spans="1:5" ht="16.5" thickBot="1">
      <c r="A45" s="54" t="s">
        <v>320</v>
      </c>
      <c r="B45" s="7"/>
      <c r="C45" s="7">
        <v>32</v>
      </c>
      <c r="D45" s="176">
        <v>32</v>
      </c>
      <c r="E45" s="53" t="s">
        <v>441</v>
      </c>
    </row>
    <row r="46" spans="1:5" ht="16.5" thickBot="1">
      <c r="A46" s="54" t="s">
        <v>320</v>
      </c>
      <c r="B46" s="7"/>
      <c r="C46" s="7">
        <v>197</v>
      </c>
      <c r="D46" s="176">
        <v>197</v>
      </c>
      <c r="E46" s="53" t="s">
        <v>442</v>
      </c>
    </row>
    <row r="47" spans="1:5" ht="16.5" thickBot="1">
      <c r="A47" s="54" t="s">
        <v>320</v>
      </c>
      <c r="B47" s="7"/>
      <c r="C47" s="7">
        <v>38</v>
      </c>
      <c r="D47" s="176">
        <v>38</v>
      </c>
      <c r="E47" s="53" t="s">
        <v>443</v>
      </c>
    </row>
    <row r="48" spans="1:5" ht="16.5" thickBot="1">
      <c r="A48" s="54" t="s">
        <v>320</v>
      </c>
      <c r="B48" s="7"/>
      <c r="C48" s="7">
        <v>222</v>
      </c>
      <c r="D48" s="176">
        <v>222</v>
      </c>
      <c r="E48" s="53" t="s">
        <v>444</v>
      </c>
    </row>
    <row r="49" spans="1:5" ht="16.5" thickBot="1">
      <c r="A49" s="52" t="s">
        <v>322</v>
      </c>
      <c r="B49" s="7"/>
      <c r="C49" s="7">
        <v>2911</v>
      </c>
      <c r="D49" s="176">
        <v>2910</v>
      </c>
      <c r="E49" s="53" t="s">
        <v>445</v>
      </c>
    </row>
    <row r="50" spans="1:5" ht="16.5" thickBot="1">
      <c r="A50" s="54" t="s">
        <v>320</v>
      </c>
      <c r="B50" s="7"/>
      <c r="C50" s="7">
        <v>330</v>
      </c>
      <c r="D50" s="176">
        <v>330</v>
      </c>
      <c r="E50" s="53" t="s">
        <v>446</v>
      </c>
    </row>
    <row r="51" spans="1:5" ht="16.5" thickBot="1">
      <c r="A51" s="54" t="s">
        <v>320</v>
      </c>
      <c r="B51" s="7"/>
      <c r="C51" s="7">
        <v>19</v>
      </c>
      <c r="D51" s="176">
        <v>20</v>
      </c>
      <c r="E51" s="53" t="s">
        <v>448</v>
      </c>
    </row>
    <row r="52" spans="1:5" ht="16.5" thickBot="1">
      <c r="A52" s="55" t="s">
        <v>200</v>
      </c>
      <c r="B52" s="56">
        <f>SUM(B40:B51)</f>
        <v>0</v>
      </c>
      <c r="C52" s="56">
        <f>SUM(C40:C51)</f>
        <v>24167</v>
      </c>
      <c r="D52" s="56">
        <f>SUM(D40:D51)</f>
        <v>24167</v>
      </c>
      <c r="E52" s="53"/>
    </row>
    <row r="53" spans="1:5" ht="16.5" thickBot="1">
      <c r="A53" s="52" t="s">
        <v>241</v>
      </c>
      <c r="B53" s="7"/>
      <c r="C53" s="7">
        <v>797</v>
      </c>
      <c r="D53" s="176">
        <v>797</v>
      </c>
      <c r="E53" s="53" t="s">
        <v>447</v>
      </c>
    </row>
    <row r="54" spans="1:5" ht="16.5" thickBot="1">
      <c r="A54" s="55" t="s">
        <v>200</v>
      </c>
      <c r="B54" s="56">
        <f>SUM(B53)</f>
        <v>0</v>
      </c>
      <c r="C54" s="56">
        <f>SUM(C53)</f>
        <v>797</v>
      </c>
      <c r="D54" s="56">
        <f>SUM(D53)</f>
        <v>797</v>
      </c>
      <c r="E54" s="53"/>
    </row>
    <row r="55" spans="1:5" ht="16.5" thickBot="1">
      <c r="A55" s="55" t="s">
        <v>293</v>
      </c>
      <c r="B55" s="56">
        <f>SUM(B39+B52+B54)</f>
        <v>0</v>
      </c>
      <c r="C55" s="56">
        <f>SUM(C39+C52+C54)</f>
        <v>282760</v>
      </c>
      <c r="D55" s="56">
        <f>SUM(D39+D52+D54)</f>
        <v>282759</v>
      </c>
      <c r="E55" s="53"/>
    </row>
    <row r="57" spans="1:5" ht="15.75">
      <c r="A57" s="338" t="s">
        <v>620</v>
      </c>
      <c r="B57" s="338"/>
      <c r="C57" s="338"/>
      <c r="D57" s="338"/>
      <c r="E57" s="338"/>
    </row>
    <row r="58" ht="18.75">
      <c r="A58" s="1"/>
    </row>
    <row r="59" spans="1:5" ht="16.5">
      <c r="A59" s="354" t="s">
        <v>395</v>
      </c>
      <c r="B59" s="354"/>
      <c r="C59" s="354"/>
      <c r="D59" s="354"/>
      <c r="E59" s="354"/>
    </row>
    <row r="60" ht="18.75">
      <c r="A60" s="1" t="s">
        <v>305</v>
      </c>
    </row>
    <row r="61" spans="1:5" ht="18.75">
      <c r="A61" s="339" t="s">
        <v>428</v>
      </c>
      <c r="B61" s="339"/>
      <c r="C61" s="339"/>
      <c r="D61" s="339"/>
      <c r="E61" s="339"/>
    </row>
    <row r="62" ht="18.75">
      <c r="A62" s="1"/>
    </row>
    <row r="63" spans="1:5" ht="18.75">
      <c r="A63" s="339" t="s">
        <v>260</v>
      </c>
      <c r="B63" s="339"/>
      <c r="C63" s="339"/>
      <c r="D63" s="339"/>
      <c r="E63" s="339"/>
    </row>
    <row r="64" spans="1:5" ht="18.75">
      <c r="A64" s="1"/>
      <c r="B64" s="1"/>
      <c r="C64" s="1"/>
      <c r="D64" s="1"/>
      <c r="E64" s="1"/>
    </row>
    <row r="65" ht="19.5" thickBot="1">
      <c r="E65" s="44" t="s">
        <v>306</v>
      </c>
    </row>
    <row r="66" spans="1:5" ht="18.75">
      <c r="A66" s="31" t="s">
        <v>307</v>
      </c>
      <c r="B66" s="352" t="s">
        <v>167</v>
      </c>
      <c r="C66" s="353"/>
      <c r="D66" s="130" t="s">
        <v>170</v>
      </c>
      <c r="E66" s="31" t="s">
        <v>309</v>
      </c>
    </row>
    <row r="67" spans="1:5" ht="39" customHeight="1" thickBot="1">
      <c r="A67" s="32" t="s">
        <v>215</v>
      </c>
      <c r="B67" s="50" t="s">
        <v>168</v>
      </c>
      <c r="C67" s="50" t="s">
        <v>194</v>
      </c>
      <c r="D67" s="175"/>
      <c r="E67" s="32" t="s">
        <v>276</v>
      </c>
    </row>
    <row r="68" spans="1:5" ht="32.25" customHeight="1" thickBot="1">
      <c r="A68" s="45" t="s">
        <v>216</v>
      </c>
      <c r="B68" s="39">
        <v>300</v>
      </c>
      <c r="C68" s="39">
        <v>245</v>
      </c>
      <c r="D68" s="177">
        <v>245</v>
      </c>
      <c r="E68" s="51" t="s">
        <v>323</v>
      </c>
    </row>
    <row r="69" spans="1:5" ht="38.25" thickBot="1">
      <c r="A69" s="45" t="s">
        <v>320</v>
      </c>
      <c r="B69" s="39">
        <v>400</v>
      </c>
      <c r="C69" s="39">
        <v>516</v>
      </c>
      <c r="D69" s="177">
        <v>461</v>
      </c>
      <c r="E69" s="51" t="s">
        <v>449</v>
      </c>
    </row>
    <row r="70" spans="1:5" ht="19.5" thickBot="1">
      <c r="A70" s="42" t="s">
        <v>200</v>
      </c>
      <c r="B70" s="47">
        <f>SUM(B68:B69)</f>
        <v>700</v>
      </c>
      <c r="C70" s="47">
        <f>SUM(C68:C69)</f>
        <v>761</v>
      </c>
      <c r="D70" s="47">
        <f>SUM(D68:D69)</f>
        <v>706</v>
      </c>
      <c r="E70" s="51"/>
    </row>
    <row r="71" ht="18.75">
      <c r="A71" s="4"/>
    </row>
    <row r="73" spans="1:5" ht="15.75">
      <c r="A73" s="338" t="s">
        <v>621</v>
      </c>
      <c r="B73" s="338"/>
      <c r="C73" s="338"/>
      <c r="D73" s="338"/>
      <c r="E73" s="338"/>
    </row>
    <row r="74" ht="18.75">
      <c r="A74" s="49"/>
    </row>
    <row r="75" spans="1:5" ht="16.5">
      <c r="A75" s="354" t="s">
        <v>395</v>
      </c>
      <c r="B75" s="354"/>
      <c r="C75" s="354"/>
      <c r="D75" s="354"/>
      <c r="E75" s="354"/>
    </row>
    <row r="76" ht="18.75">
      <c r="A76" s="1" t="s">
        <v>305</v>
      </c>
    </row>
    <row r="77" spans="1:5" ht="18.75">
      <c r="A77" s="339" t="s">
        <v>428</v>
      </c>
      <c r="B77" s="339"/>
      <c r="C77" s="339"/>
      <c r="D77" s="339"/>
      <c r="E77" s="339"/>
    </row>
    <row r="78" ht="18.75">
      <c r="A78" s="1"/>
    </row>
    <row r="79" spans="1:5" ht="18.75">
      <c r="A79" s="339" t="s">
        <v>260</v>
      </c>
      <c r="B79" s="339"/>
      <c r="C79" s="339"/>
      <c r="D79" s="339"/>
      <c r="E79" s="339"/>
    </row>
    <row r="80" ht="19.5" thickBot="1">
      <c r="E80" s="44" t="s">
        <v>306</v>
      </c>
    </row>
    <row r="81" spans="1:5" ht="18.75">
      <c r="A81" s="31" t="s">
        <v>307</v>
      </c>
      <c r="B81" s="352" t="s">
        <v>167</v>
      </c>
      <c r="C81" s="353"/>
      <c r="D81" s="130" t="s">
        <v>170</v>
      </c>
      <c r="E81" s="31" t="s">
        <v>309</v>
      </c>
    </row>
    <row r="82" spans="1:5" ht="38.25" thickBot="1">
      <c r="A82" s="32" t="s">
        <v>324</v>
      </c>
      <c r="B82" s="50" t="s">
        <v>168</v>
      </c>
      <c r="C82" s="50" t="s">
        <v>194</v>
      </c>
      <c r="D82" s="175"/>
      <c r="E82" s="32" t="s">
        <v>276</v>
      </c>
    </row>
    <row r="83" spans="1:5" ht="38.25" thickBot="1">
      <c r="A83" s="38" t="s">
        <v>325</v>
      </c>
      <c r="B83" s="29"/>
      <c r="C83" s="29">
        <v>484</v>
      </c>
      <c r="D83" s="109">
        <v>484</v>
      </c>
      <c r="E83" s="51" t="s">
        <v>450</v>
      </c>
    </row>
    <row r="84" spans="1:5" ht="27" customHeight="1" thickBot="1">
      <c r="A84" s="45" t="s">
        <v>320</v>
      </c>
      <c r="B84" s="29"/>
      <c r="C84" s="29">
        <v>93</v>
      </c>
      <c r="D84" s="109">
        <v>93</v>
      </c>
      <c r="E84" s="51" t="s">
        <v>451</v>
      </c>
    </row>
    <row r="85" spans="1:5" ht="30.75" customHeight="1" thickBot="1">
      <c r="A85" s="42" t="s">
        <v>328</v>
      </c>
      <c r="B85" s="290">
        <f>SUM(B83:B84)</f>
        <v>0</v>
      </c>
      <c r="C85" s="290">
        <f>SUM(C83:C84)</f>
        <v>577</v>
      </c>
      <c r="D85" s="290">
        <f>SUM(D83:D84)</f>
        <v>577</v>
      </c>
      <c r="E85" s="51"/>
    </row>
    <row r="86" ht="18.75">
      <c r="A86" s="4"/>
    </row>
    <row r="88" spans="1:5" ht="15.75">
      <c r="A88" s="338" t="s">
        <v>622</v>
      </c>
      <c r="B88" s="338"/>
      <c r="C88" s="338"/>
      <c r="D88" s="338"/>
      <c r="E88" s="338"/>
    </row>
    <row r="89" ht="18.75">
      <c r="A89" s="48"/>
    </row>
    <row r="90" spans="1:5" ht="16.5">
      <c r="A90" s="354" t="s">
        <v>395</v>
      </c>
      <c r="B90" s="354"/>
      <c r="C90" s="354"/>
      <c r="D90" s="354"/>
      <c r="E90" s="354"/>
    </row>
    <row r="91" ht="18.75">
      <c r="A91" s="1" t="s">
        <v>305</v>
      </c>
    </row>
    <row r="92" spans="1:5" ht="18.75">
      <c r="A92" s="339" t="s">
        <v>428</v>
      </c>
      <c r="B92" s="339"/>
      <c r="C92" s="339"/>
      <c r="D92" s="339"/>
      <c r="E92" s="339"/>
    </row>
    <row r="93" ht="18.75">
      <c r="A93" s="1"/>
    </row>
    <row r="94" spans="1:5" ht="18.75">
      <c r="A94" s="339" t="s">
        <v>260</v>
      </c>
      <c r="B94" s="339"/>
      <c r="C94" s="339"/>
      <c r="D94" s="339"/>
      <c r="E94" s="339"/>
    </row>
    <row r="95" ht="19.5" thickBot="1">
      <c r="E95" s="44" t="s">
        <v>306</v>
      </c>
    </row>
    <row r="96" spans="1:5" ht="18.75">
      <c r="A96" s="31" t="s">
        <v>307</v>
      </c>
      <c r="B96" s="352" t="s">
        <v>167</v>
      </c>
      <c r="C96" s="353"/>
      <c r="D96" s="130" t="s">
        <v>170</v>
      </c>
      <c r="E96" s="106" t="s">
        <v>309</v>
      </c>
    </row>
    <row r="97" spans="1:5" ht="38.25" thickBot="1">
      <c r="A97" s="32" t="s">
        <v>329</v>
      </c>
      <c r="B97" s="50" t="s">
        <v>168</v>
      </c>
      <c r="C97" s="50" t="s">
        <v>194</v>
      </c>
      <c r="D97" s="175"/>
      <c r="E97" s="107" t="s">
        <v>276</v>
      </c>
    </row>
    <row r="98" spans="1:5" ht="19.5" thickBot="1">
      <c r="A98" s="58" t="s">
        <v>330</v>
      </c>
      <c r="B98" s="29"/>
      <c r="C98" s="29">
        <v>111</v>
      </c>
      <c r="D98" s="109">
        <v>111</v>
      </c>
      <c r="E98" s="291" t="s">
        <v>452</v>
      </c>
    </row>
    <row r="99" spans="1:5" ht="19.5" thickBot="1">
      <c r="A99" s="58" t="s">
        <v>320</v>
      </c>
      <c r="B99" s="29"/>
      <c r="C99" s="29">
        <v>173</v>
      </c>
      <c r="D99" s="109">
        <v>173</v>
      </c>
      <c r="E99" s="291" t="s">
        <v>453</v>
      </c>
    </row>
    <row r="100" spans="1:5" ht="19.5" thickBot="1">
      <c r="A100" s="58" t="s">
        <v>320</v>
      </c>
      <c r="B100" s="29"/>
      <c r="C100" s="29">
        <v>38</v>
      </c>
      <c r="D100" s="109">
        <v>38</v>
      </c>
      <c r="E100" s="291" t="s">
        <v>327</v>
      </c>
    </row>
    <row r="101" spans="1:5" ht="19.5" thickBot="1">
      <c r="A101" s="58" t="s">
        <v>320</v>
      </c>
      <c r="B101" s="29"/>
      <c r="C101" s="29">
        <v>104</v>
      </c>
      <c r="D101" s="109">
        <v>104</v>
      </c>
      <c r="E101" s="291" t="s">
        <v>454</v>
      </c>
    </row>
    <row r="102" spans="1:5" ht="23.25" customHeight="1" thickBot="1">
      <c r="A102" s="58" t="s">
        <v>320</v>
      </c>
      <c r="B102" s="29"/>
      <c r="C102" s="29">
        <v>226</v>
      </c>
      <c r="D102" s="109">
        <v>226</v>
      </c>
      <c r="E102" s="291" t="s">
        <v>455</v>
      </c>
    </row>
    <row r="103" spans="1:5" ht="19.5" thickBot="1">
      <c r="A103" s="58" t="s">
        <v>320</v>
      </c>
      <c r="B103" s="29"/>
      <c r="C103" s="29">
        <v>150</v>
      </c>
      <c r="D103" s="109">
        <v>150</v>
      </c>
      <c r="E103" s="291" t="s">
        <v>456</v>
      </c>
    </row>
    <row r="104" spans="1:5" ht="19.5" thickBot="1">
      <c r="A104" s="30" t="s">
        <v>328</v>
      </c>
      <c r="B104" s="59"/>
      <c r="C104" s="59">
        <f>SUM(C98:C103)</f>
        <v>802</v>
      </c>
      <c r="D104" s="59">
        <f>SUM(D98:D103)</f>
        <v>802</v>
      </c>
      <c r="E104" s="40"/>
    </row>
    <row r="105" ht="19.5" thickTop="1">
      <c r="A105" s="4"/>
    </row>
    <row r="107" spans="1:5" ht="15.75">
      <c r="A107" s="338" t="s">
        <v>623</v>
      </c>
      <c r="B107" s="338"/>
      <c r="C107" s="338"/>
      <c r="D107" s="338"/>
      <c r="E107" s="338"/>
    </row>
    <row r="108" ht="18.75">
      <c r="A108" s="48"/>
    </row>
    <row r="109" spans="1:5" ht="16.5">
      <c r="A109" s="354" t="s">
        <v>395</v>
      </c>
      <c r="B109" s="354"/>
      <c r="C109" s="354"/>
      <c r="D109" s="354"/>
      <c r="E109" s="354"/>
    </row>
    <row r="110" ht="18.75">
      <c r="A110" s="1" t="s">
        <v>305</v>
      </c>
    </row>
    <row r="111" spans="1:5" ht="18.75">
      <c r="A111" s="339" t="s">
        <v>428</v>
      </c>
      <c r="B111" s="339"/>
      <c r="C111" s="339"/>
      <c r="D111" s="339"/>
      <c r="E111" s="339"/>
    </row>
    <row r="112" ht="18.75">
      <c r="A112" s="1"/>
    </row>
    <row r="113" spans="1:5" ht="18.75">
      <c r="A113" s="339" t="s">
        <v>260</v>
      </c>
      <c r="B113" s="339"/>
      <c r="C113" s="339"/>
      <c r="D113" s="339"/>
      <c r="E113" s="339"/>
    </row>
    <row r="114" ht="19.5" thickBot="1">
      <c r="E114" s="44" t="s">
        <v>306</v>
      </c>
    </row>
    <row r="115" spans="1:5" ht="18.75">
      <c r="A115" s="31" t="s">
        <v>307</v>
      </c>
      <c r="B115" s="352" t="s">
        <v>167</v>
      </c>
      <c r="C115" s="353"/>
      <c r="D115" s="130" t="s">
        <v>170</v>
      </c>
      <c r="E115" s="31" t="s">
        <v>309</v>
      </c>
    </row>
    <row r="116" spans="1:5" ht="19.5" thickBot="1">
      <c r="A116" s="32" t="s">
        <v>227</v>
      </c>
      <c r="B116" s="50" t="s">
        <v>168</v>
      </c>
      <c r="C116" s="50" t="s">
        <v>194</v>
      </c>
      <c r="D116" s="175"/>
      <c r="E116" s="32" t="s">
        <v>276</v>
      </c>
    </row>
    <row r="117" spans="1:5" ht="19.5" thickBot="1">
      <c r="A117" s="38" t="s">
        <v>304</v>
      </c>
      <c r="B117" s="29"/>
      <c r="C117" s="29">
        <v>223</v>
      </c>
      <c r="D117" s="109">
        <v>223</v>
      </c>
      <c r="E117" s="51" t="s">
        <v>326</v>
      </c>
    </row>
    <row r="118" spans="1:5" ht="19.5" thickBot="1">
      <c r="A118" s="42" t="s">
        <v>328</v>
      </c>
      <c r="B118" s="290">
        <f>SUM(B117:B117)</f>
        <v>0</v>
      </c>
      <c r="C118" s="290">
        <f>SUM(C117:C117)</f>
        <v>223</v>
      </c>
      <c r="D118" s="290">
        <f>SUM(D117:D117)</f>
        <v>223</v>
      </c>
      <c r="E118" s="51"/>
    </row>
  </sheetData>
  <mergeCells count="47">
    <mergeCell ref="A75:E75"/>
    <mergeCell ref="A57:E57"/>
    <mergeCell ref="A73:E73"/>
    <mergeCell ref="B13:B14"/>
    <mergeCell ref="C13:C14"/>
    <mergeCell ref="E13:E14"/>
    <mergeCell ref="E17:E18"/>
    <mergeCell ref="B15:B16"/>
    <mergeCell ref="C15:C16"/>
    <mergeCell ref="E15:E16"/>
    <mergeCell ref="D17:D18"/>
    <mergeCell ref="B30:C30"/>
    <mergeCell ref="A22:E22"/>
    <mergeCell ref="D11:D12"/>
    <mergeCell ref="D13:D14"/>
    <mergeCell ref="D15:D16"/>
    <mergeCell ref="B17:B18"/>
    <mergeCell ref="C17:C18"/>
    <mergeCell ref="B11:B12"/>
    <mergeCell ref="C11:C12"/>
    <mergeCell ref="A28:E28"/>
    <mergeCell ref="A1:E1"/>
    <mergeCell ref="A3:E3"/>
    <mergeCell ref="A5:E5"/>
    <mergeCell ref="A7:E7"/>
    <mergeCell ref="A6:E6"/>
    <mergeCell ref="E11:E12"/>
    <mergeCell ref="B9:C9"/>
    <mergeCell ref="A24:E24"/>
    <mergeCell ref="A26:E26"/>
    <mergeCell ref="A59:E59"/>
    <mergeCell ref="A61:E61"/>
    <mergeCell ref="A63:E63"/>
    <mergeCell ref="B66:C66"/>
    <mergeCell ref="A77:E77"/>
    <mergeCell ref="A79:E79"/>
    <mergeCell ref="B81:C81"/>
    <mergeCell ref="A88:E88"/>
    <mergeCell ref="A90:E90"/>
    <mergeCell ref="A92:E92"/>
    <mergeCell ref="A94:E94"/>
    <mergeCell ref="B96:C96"/>
    <mergeCell ref="B115:C115"/>
    <mergeCell ref="A107:E107"/>
    <mergeCell ref="A109:E109"/>
    <mergeCell ref="A111:E111"/>
    <mergeCell ref="A113:E113"/>
  </mergeCells>
  <printOptions/>
  <pageMargins left="0.75" right="0.75" top="1" bottom="1" header="0.5" footer="0.5"/>
  <pageSetup horizontalDpi="300" verticalDpi="300" orientation="landscape" paperSize="9" r:id="rId1"/>
  <rowBreaks count="4" manualBreakCount="4">
    <brk id="56" max="255" man="1"/>
    <brk id="72" max="255" man="1"/>
    <brk id="87" max="255" man="1"/>
    <brk id="106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H110"/>
  <sheetViews>
    <sheetView view="pageBreakPreview" zoomScale="60" workbookViewId="0" topLeftCell="A1">
      <selection activeCell="A111" sqref="A111"/>
    </sheetView>
  </sheetViews>
  <sheetFormatPr defaultColWidth="9.00390625" defaultRowHeight="12.75"/>
  <cols>
    <col min="1" max="1" width="38.00390625" style="0" customWidth="1"/>
    <col min="2" max="2" width="13.00390625" style="0" customWidth="1"/>
    <col min="3" max="3" width="14.625" style="0" customWidth="1"/>
    <col min="4" max="4" width="13.00390625" style="0" customWidth="1"/>
    <col min="5" max="5" width="14.00390625" style="0" customWidth="1"/>
    <col min="6" max="6" width="15.375" style="0" customWidth="1"/>
    <col min="7" max="7" width="12.125" style="0" customWidth="1"/>
  </cols>
  <sheetData>
    <row r="1" spans="1:7" ht="18.75">
      <c r="A1" s="339" t="s">
        <v>624</v>
      </c>
      <c r="B1" s="339"/>
      <c r="C1" s="339"/>
      <c r="D1" s="339"/>
      <c r="E1" s="339"/>
      <c r="F1" s="339"/>
      <c r="G1" s="339"/>
    </row>
    <row r="2" ht="18.75">
      <c r="A2" s="48"/>
    </row>
    <row r="3" spans="1:7" ht="18.75">
      <c r="A3" s="339" t="s">
        <v>504</v>
      </c>
      <c r="B3" s="339"/>
      <c r="C3" s="339"/>
      <c r="D3" s="339"/>
      <c r="E3" s="339"/>
      <c r="F3" s="339"/>
      <c r="G3" s="339"/>
    </row>
    <row r="4" spans="1:7" ht="18.75">
      <c r="A4" s="339" t="s">
        <v>331</v>
      </c>
      <c r="B4" s="339"/>
      <c r="C4" s="339"/>
      <c r="D4" s="339"/>
      <c r="E4" s="339"/>
      <c r="F4" s="339"/>
      <c r="G4" s="339"/>
    </row>
    <row r="5" ht="18.75">
      <c r="A5" s="1"/>
    </row>
    <row r="6" spans="1:7" ht="18.75">
      <c r="A6" s="339" t="s">
        <v>505</v>
      </c>
      <c r="B6" s="339"/>
      <c r="C6" s="339"/>
      <c r="D6" s="339"/>
      <c r="E6" s="339"/>
      <c r="F6" s="339"/>
      <c r="G6" s="339"/>
    </row>
    <row r="7" ht="18.75">
      <c r="A7" s="48"/>
    </row>
    <row r="8" spans="1:7" ht="18.75">
      <c r="A8" s="339" t="s">
        <v>260</v>
      </c>
      <c r="B8" s="339"/>
      <c r="C8" s="339"/>
      <c r="D8" s="339"/>
      <c r="E8" s="339"/>
      <c r="F8" s="339"/>
      <c r="G8" s="339"/>
    </row>
    <row r="9" ht="19.5" thickBot="1">
      <c r="G9" s="44" t="s">
        <v>272</v>
      </c>
    </row>
    <row r="10" spans="1:7" ht="20.25" customHeight="1" thickBot="1" thickTop="1">
      <c r="A10" s="60" t="s">
        <v>192</v>
      </c>
      <c r="B10" s="361" t="s">
        <v>332</v>
      </c>
      <c r="C10" s="362"/>
      <c r="D10" s="363"/>
      <c r="E10" s="361" t="s">
        <v>333</v>
      </c>
      <c r="F10" s="362"/>
      <c r="G10" s="364"/>
    </row>
    <row r="11" spans="1:7" ht="19.5" thickBot="1">
      <c r="A11" s="61" t="s">
        <v>166</v>
      </c>
      <c r="B11" s="62" t="s">
        <v>334</v>
      </c>
      <c r="C11" s="220" t="s">
        <v>335</v>
      </c>
      <c r="D11" s="62" t="s">
        <v>200</v>
      </c>
      <c r="E11" s="62" t="s">
        <v>334</v>
      </c>
      <c r="F11" s="220" t="s">
        <v>336</v>
      </c>
      <c r="G11" s="63" t="s">
        <v>200</v>
      </c>
    </row>
    <row r="12" spans="1:7" ht="27.75" customHeight="1" thickBot="1" thickTop="1">
      <c r="A12" s="64" t="s">
        <v>337</v>
      </c>
      <c r="B12" s="69">
        <v>933277</v>
      </c>
      <c r="C12" s="69">
        <v>632267</v>
      </c>
      <c r="D12" s="69">
        <f>SUM(B12:C12)</f>
        <v>1565544</v>
      </c>
      <c r="E12" s="69">
        <v>541688</v>
      </c>
      <c r="F12" s="69">
        <v>303153</v>
      </c>
      <c r="G12" s="69">
        <f>SUM(E12:F12)</f>
        <v>844841</v>
      </c>
    </row>
    <row r="13" spans="1:7" ht="29.25" customHeight="1" thickBot="1">
      <c r="A13" s="65" t="s">
        <v>506</v>
      </c>
      <c r="B13" s="69">
        <v>7414</v>
      </c>
      <c r="C13" s="69"/>
      <c r="D13" s="69">
        <f>SUM(B13:C13)</f>
        <v>7414</v>
      </c>
      <c r="E13" s="69">
        <v>18244</v>
      </c>
      <c r="F13" s="69">
        <v>1261</v>
      </c>
      <c r="G13" s="69">
        <f>SUM(E13:F13)</f>
        <v>19505</v>
      </c>
    </row>
    <row r="14" spans="1:7" ht="48" customHeight="1" thickBot="1">
      <c r="A14" s="64" t="s">
        <v>507</v>
      </c>
      <c r="B14" s="69">
        <v>18273</v>
      </c>
      <c r="C14" s="69"/>
      <c r="D14" s="69">
        <f>SUM(B14:C14)</f>
        <v>18273</v>
      </c>
      <c r="E14" s="69">
        <v>204875</v>
      </c>
      <c r="F14" s="69">
        <v>10979</v>
      </c>
      <c r="G14" s="69">
        <f>SUM(E14:F14)</f>
        <v>215854</v>
      </c>
    </row>
    <row r="15" spans="1:7" ht="38.25" thickBot="1">
      <c r="A15" s="64" t="s">
        <v>338</v>
      </c>
      <c r="B15" s="66">
        <v>8678</v>
      </c>
      <c r="C15" s="66"/>
      <c r="D15" s="69">
        <f>SUM(B15:C15)</f>
        <v>8678</v>
      </c>
      <c r="E15" s="66">
        <v>118107</v>
      </c>
      <c r="F15" s="66">
        <v>2177</v>
      </c>
      <c r="G15" s="69">
        <f>SUM(E15:F15)</f>
        <v>120284</v>
      </c>
    </row>
    <row r="16" spans="1:7" ht="19.5" thickBot="1">
      <c r="A16" s="64" t="s">
        <v>508</v>
      </c>
      <c r="B16" s="66">
        <v>1407</v>
      </c>
      <c r="C16" s="66"/>
      <c r="D16" s="69">
        <f>SUM(B16:C16)</f>
        <v>1407</v>
      </c>
      <c r="E16" s="66">
        <v>21750</v>
      </c>
      <c r="F16" s="66">
        <v>623</v>
      </c>
      <c r="G16" s="69">
        <f>SUM(E16:F16)</f>
        <v>22373</v>
      </c>
    </row>
    <row r="17" spans="1:7" ht="19.5" thickBot="1">
      <c r="A17" s="67" t="s">
        <v>226</v>
      </c>
      <c r="B17" s="68">
        <f aca="true" t="shared" si="0" ref="B17:G17">SUM(B12:B16)</f>
        <v>969049</v>
      </c>
      <c r="C17" s="68">
        <f t="shared" si="0"/>
        <v>632267</v>
      </c>
      <c r="D17" s="68">
        <f t="shared" si="0"/>
        <v>1601316</v>
      </c>
      <c r="E17" s="68">
        <f t="shared" si="0"/>
        <v>904664</v>
      </c>
      <c r="F17" s="68">
        <f t="shared" si="0"/>
        <v>318193</v>
      </c>
      <c r="G17" s="68">
        <f t="shared" si="0"/>
        <v>1222857</v>
      </c>
    </row>
    <row r="18" spans="1:7" ht="26.25" customHeight="1" thickBot="1">
      <c r="A18" s="67" t="s">
        <v>188</v>
      </c>
      <c r="B18" s="68"/>
      <c r="C18" s="68"/>
      <c r="D18" s="68">
        <v>139092</v>
      </c>
      <c r="E18" s="68"/>
      <c r="F18" s="68"/>
      <c r="G18" s="68">
        <v>517551</v>
      </c>
    </row>
    <row r="19" spans="1:7" ht="19.5" thickBot="1">
      <c r="A19" s="67" t="s">
        <v>339</v>
      </c>
      <c r="B19" s="68"/>
      <c r="C19" s="68"/>
      <c r="D19" s="68">
        <f>SUM(D17:D18)</f>
        <v>1740408</v>
      </c>
      <c r="E19" s="68"/>
      <c r="F19" s="68"/>
      <c r="G19" s="68">
        <f>SUM(G17:G18)</f>
        <v>1740408</v>
      </c>
    </row>
    <row r="20" spans="1:7" ht="18.75">
      <c r="A20" s="221"/>
      <c r="B20" s="222"/>
      <c r="C20" s="222"/>
      <c r="D20" s="222"/>
      <c r="E20" s="222"/>
      <c r="F20" s="222"/>
      <c r="G20" s="222"/>
    </row>
    <row r="21" spans="1:7" ht="15.75">
      <c r="A21" s="366" t="s">
        <v>625</v>
      </c>
      <c r="B21" s="366"/>
      <c r="C21" s="366"/>
      <c r="D21" s="366"/>
      <c r="E21" s="366"/>
      <c r="F21" s="366"/>
      <c r="G21" s="366"/>
    </row>
    <row r="22" ht="14.25">
      <c r="A22" s="70"/>
    </row>
    <row r="23" spans="1:7" ht="15.75">
      <c r="A23" s="338" t="s">
        <v>504</v>
      </c>
      <c r="B23" s="338"/>
      <c r="C23" s="338"/>
      <c r="D23" s="338"/>
      <c r="E23" s="338"/>
      <c r="F23" s="338"/>
      <c r="G23" s="338"/>
    </row>
    <row r="24" spans="1:7" ht="15.75">
      <c r="A24" s="338" t="s">
        <v>331</v>
      </c>
      <c r="B24" s="338"/>
      <c r="C24" s="338"/>
      <c r="D24" s="338"/>
      <c r="E24" s="338"/>
      <c r="F24" s="338"/>
      <c r="G24" s="338"/>
    </row>
    <row r="25" spans="1:8" ht="19.5" thickBot="1">
      <c r="A25" s="368" t="s">
        <v>260</v>
      </c>
      <c r="B25" s="368"/>
      <c r="C25" s="368"/>
      <c r="D25" s="368"/>
      <c r="E25" s="368"/>
      <c r="F25" s="368"/>
      <c r="G25" s="6" t="s">
        <v>165</v>
      </c>
      <c r="H25" s="200"/>
    </row>
    <row r="26" spans="1:7" ht="14.25" thickBot="1" thickTop="1">
      <c r="A26" s="72" t="s">
        <v>192</v>
      </c>
      <c r="B26" s="369" t="s">
        <v>332</v>
      </c>
      <c r="C26" s="370"/>
      <c r="D26" s="371"/>
      <c r="E26" s="369" t="s">
        <v>333</v>
      </c>
      <c r="F26" s="370"/>
      <c r="G26" s="372"/>
    </row>
    <row r="27" spans="1:7" ht="13.5" thickBot="1">
      <c r="A27" s="73" t="s">
        <v>201</v>
      </c>
      <c r="B27" s="74" t="s">
        <v>334</v>
      </c>
      <c r="C27" s="74" t="s">
        <v>335</v>
      </c>
      <c r="D27" s="74" t="s">
        <v>200</v>
      </c>
      <c r="E27" s="74" t="s">
        <v>334</v>
      </c>
      <c r="F27" s="74" t="s">
        <v>335</v>
      </c>
      <c r="G27" s="75" t="s">
        <v>200</v>
      </c>
    </row>
    <row r="28" spans="1:7" ht="14.25" thickBot="1" thickTop="1">
      <c r="A28" s="76" t="s">
        <v>340</v>
      </c>
      <c r="B28" s="77"/>
      <c r="C28" s="77">
        <v>65767</v>
      </c>
      <c r="D28" s="77">
        <f>SUM(B28:C28)</f>
        <v>65767</v>
      </c>
      <c r="E28" s="77">
        <v>12223</v>
      </c>
      <c r="F28" s="77"/>
      <c r="G28" s="77">
        <f>SUM(E28:F28)</f>
        <v>12223</v>
      </c>
    </row>
    <row r="29" spans="1:7" ht="13.5" thickBot="1">
      <c r="A29" s="78" t="s">
        <v>203</v>
      </c>
      <c r="B29" s="77">
        <v>173</v>
      </c>
      <c r="C29" s="77"/>
      <c r="D29" s="77">
        <f aca="true" t="shared" si="1" ref="D29:D52">SUM(B29:C29)</f>
        <v>173</v>
      </c>
      <c r="E29" s="77">
        <v>297</v>
      </c>
      <c r="F29" s="77"/>
      <c r="G29" s="77">
        <f aca="true" t="shared" si="2" ref="G29:G52">SUM(E29:F29)</f>
        <v>297</v>
      </c>
    </row>
    <row r="30" spans="1:7" ht="13.5" thickBot="1">
      <c r="A30" s="78" t="s">
        <v>341</v>
      </c>
      <c r="B30" s="77"/>
      <c r="C30" s="77">
        <v>54190</v>
      </c>
      <c r="D30" s="77">
        <f t="shared" si="1"/>
        <v>54190</v>
      </c>
      <c r="E30" s="77">
        <v>10485</v>
      </c>
      <c r="F30" s="77">
        <v>265688</v>
      </c>
      <c r="G30" s="77">
        <f t="shared" si="2"/>
        <v>276173</v>
      </c>
    </row>
    <row r="31" spans="1:7" ht="13.5" thickBot="1">
      <c r="A31" s="78" t="s">
        <v>236</v>
      </c>
      <c r="B31" s="77">
        <v>15048</v>
      </c>
      <c r="C31" s="77"/>
      <c r="D31" s="77">
        <f t="shared" si="1"/>
        <v>15048</v>
      </c>
      <c r="E31" s="77">
        <v>3042</v>
      </c>
      <c r="F31" s="77">
        <v>974</v>
      </c>
      <c r="G31" s="77">
        <f t="shared" si="2"/>
        <v>4016</v>
      </c>
    </row>
    <row r="32" spans="1:7" ht="12.75" customHeight="1" thickBot="1">
      <c r="A32" s="78" t="s">
        <v>342</v>
      </c>
      <c r="B32" s="77">
        <v>1880</v>
      </c>
      <c r="C32" s="77"/>
      <c r="D32" s="77">
        <f t="shared" si="1"/>
        <v>1880</v>
      </c>
      <c r="E32" s="77">
        <v>562</v>
      </c>
      <c r="F32" s="77">
        <v>1267</v>
      </c>
      <c r="G32" s="77">
        <f t="shared" si="2"/>
        <v>1829</v>
      </c>
    </row>
    <row r="33" spans="1:7" ht="13.5" thickBot="1">
      <c r="A33" s="78" t="s">
        <v>207</v>
      </c>
      <c r="B33" s="77">
        <v>10831</v>
      </c>
      <c r="C33" s="77"/>
      <c r="D33" s="77">
        <f t="shared" si="1"/>
        <v>10831</v>
      </c>
      <c r="E33" s="77">
        <v>9174</v>
      </c>
      <c r="F33" s="77"/>
      <c r="G33" s="77">
        <f t="shared" si="2"/>
        <v>9174</v>
      </c>
    </row>
    <row r="34" spans="1:7" ht="12" customHeight="1" thickBot="1">
      <c r="A34" s="78" t="s">
        <v>343</v>
      </c>
      <c r="B34" s="77">
        <v>128445</v>
      </c>
      <c r="C34" s="77">
        <v>480029</v>
      </c>
      <c r="D34" s="77">
        <f t="shared" si="1"/>
        <v>608474</v>
      </c>
      <c r="E34" s="77">
        <v>304212</v>
      </c>
      <c r="F34" s="77">
        <v>24167</v>
      </c>
      <c r="G34" s="77">
        <f t="shared" si="2"/>
        <v>328379</v>
      </c>
    </row>
    <row r="35" spans="1:7" ht="13.5" thickBot="1">
      <c r="A35" s="78" t="s">
        <v>509</v>
      </c>
      <c r="B35" s="77">
        <v>807</v>
      </c>
      <c r="C35" s="77"/>
      <c r="D35" s="77">
        <f t="shared" si="1"/>
        <v>807</v>
      </c>
      <c r="E35" s="77">
        <v>237</v>
      </c>
      <c r="F35" s="77"/>
      <c r="G35" s="77">
        <f t="shared" si="2"/>
        <v>237</v>
      </c>
    </row>
    <row r="36" spans="1:7" ht="15" customHeight="1" thickBot="1">
      <c r="A36" s="78" t="s">
        <v>344</v>
      </c>
      <c r="B36" s="77">
        <v>21</v>
      </c>
      <c r="C36" s="77"/>
      <c r="D36" s="77">
        <f t="shared" si="1"/>
        <v>21</v>
      </c>
      <c r="E36" s="77">
        <v>22</v>
      </c>
      <c r="F36" s="77"/>
      <c r="G36" s="77">
        <f t="shared" si="2"/>
        <v>22</v>
      </c>
    </row>
    <row r="37" spans="1:7" ht="13.5" thickBot="1">
      <c r="A37" s="78" t="s">
        <v>345</v>
      </c>
      <c r="B37" s="77"/>
      <c r="C37" s="77"/>
      <c r="D37" s="77">
        <f t="shared" si="1"/>
        <v>0</v>
      </c>
      <c r="E37" s="77">
        <v>3442</v>
      </c>
      <c r="F37" s="77">
        <v>1166</v>
      </c>
      <c r="G37" s="77">
        <f t="shared" si="2"/>
        <v>4608</v>
      </c>
    </row>
    <row r="38" spans="1:7" ht="13.5" thickBot="1">
      <c r="A38" s="76" t="s">
        <v>346</v>
      </c>
      <c r="B38" s="77"/>
      <c r="C38" s="77"/>
      <c r="D38" s="77">
        <f t="shared" si="1"/>
        <v>0</v>
      </c>
      <c r="E38" s="77"/>
      <c r="F38" s="77"/>
      <c r="G38" s="77">
        <f t="shared" si="2"/>
        <v>0</v>
      </c>
    </row>
    <row r="39" spans="1:7" ht="13.5" thickBot="1">
      <c r="A39" s="76" t="s">
        <v>347</v>
      </c>
      <c r="B39" s="77"/>
      <c r="C39" s="77"/>
      <c r="D39" s="77">
        <f t="shared" si="1"/>
        <v>0</v>
      </c>
      <c r="E39" s="77">
        <v>7591</v>
      </c>
      <c r="F39" s="77"/>
      <c r="G39" s="77">
        <f t="shared" si="2"/>
        <v>7591</v>
      </c>
    </row>
    <row r="40" spans="1:7" ht="13.5" thickBot="1">
      <c r="A40" s="76" t="s">
        <v>502</v>
      </c>
      <c r="B40" s="77"/>
      <c r="C40" s="77"/>
      <c r="D40" s="77">
        <f t="shared" si="1"/>
        <v>0</v>
      </c>
      <c r="E40" s="77">
        <v>150012</v>
      </c>
      <c r="F40" s="77"/>
      <c r="G40" s="77">
        <f t="shared" si="2"/>
        <v>150012</v>
      </c>
    </row>
    <row r="41" spans="1:7" ht="13.5" thickBot="1">
      <c r="A41" s="76" t="s">
        <v>348</v>
      </c>
      <c r="B41" s="77">
        <v>771324</v>
      </c>
      <c r="C41" s="77">
        <v>32281</v>
      </c>
      <c r="D41" s="77">
        <f t="shared" si="1"/>
        <v>803605</v>
      </c>
      <c r="E41" s="77"/>
      <c r="F41" s="77"/>
      <c r="G41" s="77">
        <f t="shared" si="2"/>
        <v>0</v>
      </c>
    </row>
    <row r="42" spans="1:7" ht="13.5" thickBot="1">
      <c r="A42" s="76" t="s">
        <v>349</v>
      </c>
      <c r="B42" s="77"/>
      <c r="C42" s="77"/>
      <c r="D42" s="77">
        <f t="shared" si="1"/>
        <v>0</v>
      </c>
      <c r="E42" s="77">
        <v>76</v>
      </c>
      <c r="F42" s="77"/>
      <c r="G42" s="77">
        <f t="shared" si="2"/>
        <v>76</v>
      </c>
    </row>
    <row r="43" spans="1:7" ht="13.5" thickBot="1">
      <c r="A43" s="76" t="s">
        <v>350</v>
      </c>
      <c r="B43" s="77"/>
      <c r="C43" s="77"/>
      <c r="D43" s="77">
        <f t="shared" si="1"/>
        <v>0</v>
      </c>
      <c r="E43" s="77"/>
      <c r="F43" s="77"/>
      <c r="G43" s="77">
        <f t="shared" si="2"/>
        <v>0</v>
      </c>
    </row>
    <row r="44" spans="1:7" ht="13.5" thickBot="1">
      <c r="A44" s="76" t="s">
        <v>351</v>
      </c>
      <c r="B44" s="77"/>
      <c r="C44" s="77"/>
      <c r="D44" s="77">
        <f t="shared" si="1"/>
        <v>0</v>
      </c>
      <c r="E44" s="77">
        <v>3735</v>
      </c>
      <c r="F44" s="77"/>
      <c r="G44" s="77">
        <f t="shared" si="2"/>
        <v>3735</v>
      </c>
    </row>
    <row r="45" spans="1:7" ht="13.5" thickBot="1">
      <c r="A45" s="76" t="s">
        <v>247</v>
      </c>
      <c r="B45" s="77"/>
      <c r="C45" s="77"/>
      <c r="D45" s="77">
        <f t="shared" si="1"/>
        <v>0</v>
      </c>
      <c r="E45" s="77">
        <v>599</v>
      </c>
      <c r="F45" s="77"/>
      <c r="G45" s="77">
        <f t="shared" si="2"/>
        <v>599</v>
      </c>
    </row>
    <row r="46" spans="1:7" ht="13.5" thickBot="1">
      <c r="A46" s="76" t="s">
        <v>352</v>
      </c>
      <c r="B46" s="77"/>
      <c r="C46" s="77"/>
      <c r="D46" s="77">
        <f t="shared" si="1"/>
        <v>0</v>
      </c>
      <c r="E46" s="77">
        <v>9215</v>
      </c>
      <c r="F46" s="77"/>
      <c r="G46" s="77">
        <f t="shared" si="2"/>
        <v>9215</v>
      </c>
    </row>
    <row r="47" spans="1:7" ht="13.5" thickBot="1">
      <c r="A47" s="76" t="s">
        <v>353</v>
      </c>
      <c r="B47" s="77"/>
      <c r="C47" s="77"/>
      <c r="D47" s="77">
        <f t="shared" si="1"/>
        <v>0</v>
      </c>
      <c r="E47" s="77">
        <v>4500</v>
      </c>
      <c r="F47" s="77"/>
      <c r="G47" s="77">
        <f t="shared" si="2"/>
        <v>4500</v>
      </c>
    </row>
    <row r="48" spans="1:7" ht="13.5" thickBot="1">
      <c r="A48" s="76" t="s">
        <v>354</v>
      </c>
      <c r="B48" s="77"/>
      <c r="C48" s="77"/>
      <c r="D48" s="77">
        <f t="shared" si="1"/>
        <v>0</v>
      </c>
      <c r="E48" s="77">
        <v>6493</v>
      </c>
      <c r="F48" s="77"/>
      <c r="G48" s="77">
        <f t="shared" si="2"/>
        <v>6493</v>
      </c>
    </row>
    <row r="49" spans="1:7" ht="13.5" thickBot="1">
      <c r="A49" s="76" t="s">
        <v>355</v>
      </c>
      <c r="B49" s="77"/>
      <c r="C49" s="77"/>
      <c r="D49" s="77">
        <f t="shared" si="1"/>
        <v>0</v>
      </c>
      <c r="E49" s="77">
        <v>1306</v>
      </c>
      <c r="F49" s="77"/>
      <c r="G49" s="77">
        <f t="shared" si="2"/>
        <v>1306</v>
      </c>
    </row>
    <row r="50" spans="1:7" ht="13.5" thickBot="1">
      <c r="A50" s="76" t="s">
        <v>252</v>
      </c>
      <c r="B50" s="77"/>
      <c r="C50" s="77"/>
      <c r="D50" s="77">
        <f t="shared" si="1"/>
        <v>0</v>
      </c>
      <c r="E50" s="77"/>
      <c r="F50" s="77"/>
      <c r="G50" s="77">
        <f t="shared" si="2"/>
        <v>0</v>
      </c>
    </row>
    <row r="51" spans="1:7" ht="13.5" thickBot="1">
      <c r="A51" s="76" t="s">
        <v>214</v>
      </c>
      <c r="B51" s="77">
        <v>4748</v>
      </c>
      <c r="C51" s="77"/>
      <c r="D51" s="77">
        <f t="shared" si="1"/>
        <v>4748</v>
      </c>
      <c r="E51" s="77">
        <v>14343</v>
      </c>
      <c r="F51" s="77"/>
      <c r="G51" s="77">
        <f t="shared" si="2"/>
        <v>14343</v>
      </c>
    </row>
    <row r="52" spans="1:7" ht="13.5" thickBot="1">
      <c r="A52" s="76" t="s">
        <v>356</v>
      </c>
      <c r="B52" s="77"/>
      <c r="C52" s="77"/>
      <c r="D52" s="77">
        <f t="shared" si="1"/>
        <v>0</v>
      </c>
      <c r="E52" s="77">
        <v>122</v>
      </c>
      <c r="F52" s="77">
        <v>9891</v>
      </c>
      <c r="G52" s="77">
        <f t="shared" si="2"/>
        <v>10013</v>
      </c>
    </row>
    <row r="53" spans="1:7" ht="13.5" thickBot="1">
      <c r="A53" s="79" t="s">
        <v>226</v>
      </c>
      <c r="B53" s="80">
        <f aca="true" t="shared" si="3" ref="B53:G53">SUM(B28:B52)</f>
        <v>933277</v>
      </c>
      <c r="C53" s="80">
        <f t="shared" si="3"/>
        <v>632267</v>
      </c>
      <c r="D53" s="80">
        <f t="shared" si="3"/>
        <v>1565544</v>
      </c>
      <c r="E53" s="80">
        <f t="shared" si="3"/>
        <v>541688</v>
      </c>
      <c r="F53" s="80">
        <f t="shared" si="3"/>
        <v>303153</v>
      </c>
      <c r="G53" s="80">
        <f t="shared" si="3"/>
        <v>844841</v>
      </c>
    </row>
    <row r="54" spans="1:7" ht="18.75">
      <c r="A54" s="365" t="s">
        <v>626</v>
      </c>
      <c r="B54" s="365"/>
      <c r="C54" s="365"/>
      <c r="D54" s="365"/>
      <c r="E54" s="365"/>
      <c r="F54" s="365"/>
      <c r="G54" s="365"/>
    </row>
    <row r="55" ht="14.25">
      <c r="A55" s="70"/>
    </row>
    <row r="56" spans="1:7" ht="18.75">
      <c r="A56" s="339" t="s">
        <v>504</v>
      </c>
      <c r="B56" s="339"/>
      <c r="C56" s="339"/>
      <c r="D56" s="339"/>
      <c r="E56" s="339"/>
      <c r="F56" s="339"/>
      <c r="G56" s="339"/>
    </row>
    <row r="57" spans="1:7" ht="18.75">
      <c r="A57" s="339" t="s">
        <v>331</v>
      </c>
      <c r="B57" s="339"/>
      <c r="C57" s="339"/>
      <c r="D57" s="339"/>
      <c r="E57" s="339"/>
      <c r="F57" s="339"/>
      <c r="G57" s="339"/>
    </row>
    <row r="58" spans="1:7" ht="18.75">
      <c r="A58" s="1"/>
      <c r="B58" s="1"/>
      <c r="C58" s="1"/>
      <c r="D58" s="1"/>
      <c r="E58" s="1"/>
      <c r="F58" s="1"/>
      <c r="G58" s="1"/>
    </row>
    <row r="59" spans="1:8" ht="18.75">
      <c r="A59" s="367" t="s">
        <v>260</v>
      </c>
      <c r="B59" s="367"/>
      <c r="C59" s="367"/>
      <c r="D59" s="367"/>
      <c r="E59" s="367"/>
      <c r="F59" s="367"/>
      <c r="H59" s="200"/>
    </row>
    <row r="60" spans="1:8" ht="19.5" thickBot="1">
      <c r="A60" s="184"/>
      <c r="B60" s="184"/>
      <c r="C60" s="184"/>
      <c r="D60" s="184"/>
      <c r="E60" s="184"/>
      <c r="F60" s="184"/>
      <c r="G60" s="44" t="s">
        <v>165</v>
      </c>
      <c r="H60" s="200"/>
    </row>
    <row r="61" spans="1:7" ht="20.25" customHeight="1" thickBot="1" thickTop="1">
      <c r="A61" s="60" t="s">
        <v>192</v>
      </c>
      <c r="B61" s="361" t="s">
        <v>332</v>
      </c>
      <c r="C61" s="362"/>
      <c r="D61" s="363"/>
      <c r="E61" s="361" t="s">
        <v>333</v>
      </c>
      <c r="F61" s="362"/>
      <c r="G61" s="364"/>
    </row>
    <row r="62" spans="1:7" ht="19.5" thickBot="1">
      <c r="A62" s="81" t="s">
        <v>215</v>
      </c>
      <c r="B62" s="82" t="s">
        <v>334</v>
      </c>
      <c r="C62" s="223" t="s">
        <v>510</v>
      </c>
      <c r="D62" s="82" t="s">
        <v>200</v>
      </c>
      <c r="E62" s="82" t="s">
        <v>334</v>
      </c>
      <c r="F62" s="223" t="s">
        <v>335</v>
      </c>
      <c r="G62" s="83" t="s">
        <v>200</v>
      </c>
    </row>
    <row r="63" spans="1:7" ht="20.25" thickBot="1" thickTop="1">
      <c r="A63" s="64" t="s">
        <v>216</v>
      </c>
      <c r="B63" s="66">
        <v>144</v>
      </c>
      <c r="C63" s="66"/>
      <c r="D63" s="66">
        <f>SUM(B63:C63)</f>
        <v>144</v>
      </c>
      <c r="E63" s="66">
        <v>8099</v>
      </c>
      <c r="F63" s="66">
        <v>1261</v>
      </c>
      <c r="G63" s="66">
        <f>SUM(E63:F63)</f>
        <v>9360</v>
      </c>
    </row>
    <row r="64" spans="1:7" ht="19.5" thickBot="1">
      <c r="A64" s="65" t="s">
        <v>357</v>
      </c>
      <c r="B64" s="66"/>
      <c r="C64" s="66"/>
      <c r="D64" s="66">
        <f>SUM(B64:C64)</f>
        <v>0</v>
      </c>
      <c r="E64" s="66">
        <v>884</v>
      </c>
      <c r="F64" s="66"/>
      <c r="G64" s="66">
        <f>SUM(E64:F64)</f>
        <v>884</v>
      </c>
    </row>
    <row r="65" spans="1:7" ht="19.5" thickBot="1">
      <c r="A65" s="64" t="s">
        <v>217</v>
      </c>
      <c r="B65" s="66">
        <v>6986</v>
      </c>
      <c r="C65" s="66"/>
      <c r="D65" s="66">
        <f>SUM(B65:C65)</f>
        <v>6986</v>
      </c>
      <c r="E65" s="66">
        <v>8376</v>
      </c>
      <c r="F65" s="66"/>
      <c r="G65" s="66">
        <f>SUM(E65:F65)</f>
        <v>8376</v>
      </c>
    </row>
    <row r="66" spans="1:7" ht="19.5" thickBot="1">
      <c r="A66" s="64" t="s">
        <v>218</v>
      </c>
      <c r="B66" s="66">
        <v>284</v>
      </c>
      <c r="C66" s="66"/>
      <c r="D66" s="66">
        <f>SUM(B66:C66)</f>
        <v>284</v>
      </c>
      <c r="E66" s="66">
        <v>885</v>
      </c>
      <c r="F66" s="66"/>
      <c r="G66" s="66">
        <f>SUM(E66:F66)</f>
        <v>885</v>
      </c>
    </row>
    <row r="67" spans="1:7" ht="19.5" thickBot="1">
      <c r="A67" s="67" t="s">
        <v>226</v>
      </c>
      <c r="B67" s="68">
        <f>SUM(B63:B66)</f>
        <v>7414</v>
      </c>
      <c r="C67" s="68">
        <f>SUM(C63:C66)</f>
        <v>0</v>
      </c>
      <c r="D67" s="68">
        <f>SUM(B67:C67)</f>
        <v>7414</v>
      </c>
      <c r="E67" s="68">
        <f>SUM(E63:E66)</f>
        <v>18244</v>
      </c>
      <c r="F67" s="68">
        <f>SUM(F63:F66)</f>
        <v>1261</v>
      </c>
      <c r="G67" s="68">
        <f>SUM(E67:F67)</f>
        <v>19505</v>
      </c>
    </row>
    <row r="68" ht="18.75">
      <c r="A68" s="48"/>
    </row>
    <row r="69" spans="1:7" ht="18.75">
      <c r="A69" s="365" t="s">
        <v>627</v>
      </c>
      <c r="B69" s="365"/>
      <c r="C69" s="365"/>
      <c r="D69" s="365"/>
      <c r="E69" s="365"/>
      <c r="F69" s="365"/>
      <c r="G69" s="365"/>
    </row>
    <row r="70" ht="14.25">
      <c r="A70" s="70"/>
    </row>
    <row r="71" spans="1:7" ht="18.75">
      <c r="A71" s="339" t="s">
        <v>504</v>
      </c>
      <c r="B71" s="339"/>
      <c r="C71" s="339"/>
      <c r="D71" s="339"/>
      <c r="E71" s="339"/>
      <c r="F71" s="339"/>
      <c r="G71" s="339"/>
    </row>
    <row r="72" spans="1:7" ht="18.75">
      <c r="A72" s="339" t="s">
        <v>331</v>
      </c>
      <c r="B72" s="339"/>
      <c r="C72" s="339"/>
      <c r="D72" s="339"/>
      <c r="E72" s="339"/>
      <c r="F72" s="339"/>
      <c r="G72" s="339"/>
    </row>
    <row r="73" spans="1:7" ht="18.75">
      <c r="A73" s="1"/>
      <c r="B73" s="1"/>
      <c r="C73" s="1"/>
      <c r="D73" s="1"/>
      <c r="E73" s="1"/>
      <c r="F73" s="1"/>
      <c r="G73" s="1"/>
    </row>
    <row r="74" spans="1:6" ht="18.75">
      <c r="A74" s="367" t="s">
        <v>260</v>
      </c>
      <c r="B74" s="367"/>
      <c r="C74" s="367"/>
      <c r="D74" s="367"/>
      <c r="E74" s="367"/>
      <c r="F74" s="367"/>
    </row>
    <row r="75" spans="1:7" ht="19.5" thickBot="1">
      <c r="A75" s="184"/>
      <c r="B75" s="184"/>
      <c r="C75" s="184"/>
      <c r="D75" s="184"/>
      <c r="E75" s="184"/>
      <c r="F75" s="184"/>
      <c r="G75" s="44" t="s">
        <v>165</v>
      </c>
    </row>
    <row r="76" spans="1:7" ht="20.25" thickBot="1" thickTop="1">
      <c r="A76" s="60" t="s">
        <v>192</v>
      </c>
      <c r="B76" s="361" t="s">
        <v>332</v>
      </c>
      <c r="C76" s="362"/>
      <c r="D76" s="363"/>
      <c r="E76" s="361" t="s">
        <v>333</v>
      </c>
      <c r="F76" s="362"/>
      <c r="G76" s="364"/>
    </row>
    <row r="77" spans="1:7" ht="38.25" thickBot="1">
      <c r="A77" s="84" t="s">
        <v>511</v>
      </c>
      <c r="B77" s="82" t="s">
        <v>334</v>
      </c>
      <c r="C77" s="223" t="s">
        <v>510</v>
      </c>
      <c r="D77" s="82" t="s">
        <v>200</v>
      </c>
      <c r="E77" s="82" t="s">
        <v>334</v>
      </c>
      <c r="F77" s="223" t="s">
        <v>335</v>
      </c>
      <c r="G77" s="83" t="s">
        <v>200</v>
      </c>
    </row>
    <row r="78" spans="1:7" ht="20.25" thickBot="1" thickTop="1">
      <c r="A78" s="65" t="s">
        <v>358</v>
      </c>
      <c r="B78" s="66">
        <v>9995</v>
      </c>
      <c r="C78" s="66"/>
      <c r="D78" s="66">
        <f aca="true" t="shared" si="4" ref="D78:D83">SUM(B78:C78)</f>
        <v>9995</v>
      </c>
      <c r="E78" s="66">
        <v>22744</v>
      </c>
      <c r="F78" s="66">
        <v>165</v>
      </c>
      <c r="G78" s="66">
        <f aca="true" t="shared" si="5" ref="G78:G83">SUM(E78:F78)</f>
        <v>22909</v>
      </c>
    </row>
    <row r="79" spans="1:7" ht="19.5" thickBot="1">
      <c r="A79" s="65" t="s">
        <v>224</v>
      </c>
      <c r="B79" s="66">
        <v>7919</v>
      </c>
      <c r="C79" s="66"/>
      <c r="D79" s="66">
        <f t="shared" si="4"/>
        <v>7919</v>
      </c>
      <c r="E79" s="66">
        <v>4454</v>
      </c>
      <c r="F79" s="66"/>
      <c r="G79" s="66">
        <f t="shared" si="5"/>
        <v>4454</v>
      </c>
    </row>
    <row r="80" spans="1:7" ht="19.5" thickBot="1">
      <c r="A80" s="65" t="s">
        <v>257</v>
      </c>
      <c r="B80" s="66">
        <v>359</v>
      </c>
      <c r="C80" s="66"/>
      <c r="D80" s="66">
        <f t="shared" si="4"/>
        <v>359</v>
      </c>
      <c r="E80" s="66">
        <v>166051</v>
      </c>
      <c r="F80" s="66">
        <v>10814</v>
      </c>
      <c r="G80" s="66">
        <f t="shared" si="5"/>
        <v>176865</v>
      </c>
    </row>
    <row r="81" spans="1:7" ht="19.5" thickBot="1">
      <c r="A81" s="65" t="s">
        <v>359</v>
      </c>
      <c r="B81" s="66"/>
      <c r="C81" s="66"/>
      <c r="D81" s="66">
        <f t="shared" si="4"/>
        <v>0</v>
      </c>
      <c r="E81" s="66">
        <v>11028</v>
      </c>
      <c r="F81" s="66"/>
      <c r="G81" s="66">
        <f t="shared" si="5"/>
        <v>11028</v>
      </c>
    </row>
    <row r="82" spans="1:7" ht="19.5" thickBot="1">
      <c r="A82" s="64" t="s">
        <v>360</v>
      </c>
      <c r="B82" s="66"/>
      <c r="C82" s="66"/>
      <c r="D82" s="66">
        <f t="shared" si="4"/>
        <v>0</v>
      </c>
      <c r="E82" s="66">
        <v>598</v>
      </c>
      <c r="F82" s="66"/>
      <c r="G82" s="66">
        <f t="shared" si="5"/>
        <v>598</v>
      </c>
    </row>
    <row r="83" spans="1:7" ht="19.5" thickBot="1">
      <c r="A83" s="67" t="s">
        <v>226</v>
      </c>
      <c r="B83" s="68">
        <f>SUM(B78:B82)</f>
        <v>18273</v>
      </c>
      <c r="C83" s="68">
        <f>SUM(C78:C82)</f>
        <v>0</v>
      </c>
      <c r="D83" s="68">
        <f t="shared" si="4"/>
        <v>18273</v>
      </c>
      <c r="E83" s="68">
        <f>SUM(E78:E82)</f>
        <v>204875</v>
      </c>
      <c r="F83" s="68">
        <f>SUM(F78:F82)</f>
        <v>10979</v>
      </c>
      <c r="G83" s="68">
        <f t="shared" si="5"/>
        <v>215854</v>
      </c>
    </row>
    <row r="84" ht="18.75">
      <c r="A84" s="4"/>
    </row>
    <row r="85" spans="1:7" ht="18.75">
      <c r="A85" s="365" t="s">
        <v>628</v>
      </c>
      <c r="B85" s="365"/>
      <c r="C85" s="365"/>
      <c r="D85" s="365"/>
      <c r="E85" s="365"/>
      <c r="F85" s="365"/>
      <c r="G85" s="365"/>
    </row>
    <row r="86" ht="14.25">
      <c r="A86" s="70"/>
    </row>
    <row r="87" spans="1:7" ht="18.75">
      <c r="A87" s="339" t="s">
        <v>504</v>
      </c>
      <c r="B87" s="339"/>
      <c r="C87" s="339"/>
      <c r="D87" s="339"/>
      <c r="E87" s="339"/>
      <c r="F87" s="339"/>
      <c r="G87" s="339"/>
    </row>
    <row r="88" spans="1:7" ht="18.75">
      <c r="A88" s="339" t="s">
        <v>331</v>
      </c>
      <c r="B88" s="339"/>
      <c r="C88" s="339"/>
      <c r="D88" s="339"/>
      <c r="E88" s="339"/>
      <c r="F88" s="339"/>
      <c r="G88" s="339"/>
    </row>
    <row r="89" spans="1:7" ht="18.75">
      <c r="A89" s="1"/>
      <c r="B89" s="1"/>
      <c r="C89" s="1"/>
      <c r="D89" s="1"/>
      <c r="E89" s="1"/>
      <c r="F89" s="1"/>
      <c r="G89" s="1"/>
    </row>
    <row r="90" spans="1:6" ht="18.75">
      <c r="A90" s="367" t="s">
        <v>260</v>
      </c>
      <c r="B90" s="367"/>
      <c r="C90" s="367"/>
      <c r="D90" s="367"/>
      <c r="E90" s="367"/>
      <c r="F90" s="367"/>
    </row>
    <row r="91" spans="1:7" ht="19.5" thickBot="1">
      <c r="A91" s="184"/>
      <c r="B91" s="184"/>
      <c r="C91" s="184"/>
      <c r="D91" s="184"/>
      <c r="E91" s="184"/>
      <c r="F91" s="184"/>
      <c r="G91" s="44" t="s">
        <v>165</v>
      </c>
    </row>
    <row r="92" spans="1:7" ht="19.5" thickBot="1">
      <c r="A92" s="295" t="s">
        <v>192</v>
      </c>
      <c r="B92" s="373" t="s">
        <v>332</v>
      </c>
      <c r="C92" s="374"/>
      <c r="D92" s="375"/>
      <c r="E92" s="373" t="s">
        <v>333</v>
      </c>
      <c r="F92" s="374"/>
      <c r="G92" s="376"/>
    </row>
    <row r="93" spans="1:7" ht="38.25" thickBot="1">
      <c r="A93" s="296" t="s">
        <v>222</v>
      </c>
      <c r="B93" s="297" t="s">
        <v>334</v>
      </c>
      <c r="C93" s="299" t="s">
        <v>510</v>
      </c>
      <c r="D93" s="297" t="s">
        <v>200</v>
      </c>
      <c r="E93" s="297" t="s">
        <v>334</v>
      </c>
      <c r="F93" s="299" t="s">
        <v>335</v>
      </c>
      <c r="G93" s="300" t="s">
        <v>200</v>
      </c>
    </row>
    <row r="94" spans="1:7" ht="30" customHeight="1">
      <c r="A94" s="195" t="s">
        <v>512</v>
      </c>
      <c r="B94" s="113">
        <v>8665</v>
      </c>
      <c r="C94" s="113"/>
      <c r="D94" s="113">
        <f>SUM(B94:C94)</f>
        <v>8665</v>
      </c>
      <c r="E94" s="113">
        <v>17850</v>
      </c>
      <c r="F94" s="113"/>
      <c r="G94" s="113">
        <f>SUM(E94:F94)</f>
        <v>17850</v>
      </c>
    </row>
    <row r="95" spans="1:7" ht="24.75" customHeight="1" thickBot="1">
      <c r="A95" s="196" t="s">
        <v>225</v>
      </c>
      <c r="B95" s="117">
        <v>13</v>
      </c>
      <c r="C95" s="117"/>
      <c r="D95" s="117">
        <f>SUM(B95:C95)</f>
        <v>13</v>
      </c>
      <c r="E95" s="117">
        <v>100257</v>
      </c>
      <c r="F95" s="117">
        <v>2177</v>
      </c>
      <c r="G95" s="117">
        <f>SUM(E95:F95)</f>
        <v>102434</v>
      </c>
    </row>
    <row r="96" spans="1:7" ht="26.25" customHeight="1" thickBot="1">
      <c r="A96" s="197" t="s">
        <v>226</v>
      </c>
      <c r="B96" s="119">
        <f>SUM(B94:B95)</f>
        <v>8678</v>
      </c>
      <c r="C96" s="119"/>
      <c r="D96" s="119">
        <f>SUM(B96:C96)</f>
        <v>8678</v>
      </c>
      <c r="E96" s="119">
        <f>SUM(E94:E95)</f>
        <v>118107</v>
      </c>
      <c r="F96" s="119">
        <f>SUM(F94:F95)</f>
        <v>2177</v>
      </c>
      <c r="G96" s="224">
        <f>SUM(E96:F96)</f>
        <v>120284</v>
      </c>
    </row>
    <row r="97" ht="18.75">
      <c r="A97" s="4"/>
    </row>
    <row r="98" spans="1:7" ht="18.75">
      <c r="A98" s="365" t="s">
        <v>629</v>
      </c>
      <c r="B98" s="365"/>
      <c r="C98" s="365"/>
      <c r="D98" s="365"/>
      <c r="E98" s="365"/>
      <c r="F98" s="365"/>
      <c r="G98" s="365"/>
    </row>
    <row r="99" ht="14.25">
      <c r="A99" s="70"/>
    </row>
    <row r="100" spans="1:7" ht="18.75">
      <c r="A100" s="339" t="s">
        <v>504</v>
      </c>
      <c r="B100" s="339"/>
      <c r="C100" s="339"/>
      <c r="D100" s="339"/>
      <c r="E100" s="339"/>
      <c r="F100" s="339"/>
      <c r="G100" s="339"/>
    </row>
    <row r="101" spans="1:7" ht="18.75">
      <c r="A101" s="339" t="s">
        <v>331</v>
      </c>
      <c r="B101" s="339"/>
      <c r="C101" s="339"/>
      <c r="D101" s="339"/>
      <c r="E101" s="339"/>
      <c r="F101" s="339"/>
      <c r="G101" s="339"/>
    </row>
    <row r="102" spans="1:7" ht="18.75">
      <c r="A102" s="1"/>
      <c r="B102" s="1"/>
      <c r="C102" s="1"/>
      <c r="D102" s="1"/>
      <c r="E102" s="1"/>
      <c r="F102" s="1"/>
      <c r="G102" s="1"/>
    </row>
    <row r="103" spans="1:6" ht="18.75">
      <c r="A103" s="367" t="s">
        <v>260</v>
      </c>
      <c r="B103" s="367"/>
      <c r="C103" s="367"/>
      <c r="D103" s="367"/>
      <c r="E103" s="367"/>
      <c r="F103" s="367"/>
    </row>
    <row r="104" spans="1:7" ht="19.5" thickBot="1">
      <c r="A104" s="184"/>
      <c r="B104" s="184"/>
      <c r="C104" s="184"/>
      <c r="D104" s="184"/>
      <c r="E104" s="184"/>
      <c r="F104" s="184"/>
      <c r="G104" s="44" t="s">
        <v>165</v>
      </c>
    </row>
    <row r="105" spans="1:7" ht="20.25" thickBot="1" thickTop="1">
      <c r="A105" s="60" t="s">
        <v>192</v>
      </c>
      <c r="B105" s="361" t="s">
        <v>332</v>
      </c>
      <c r="C105" s="362"/>
      <c r="D105" s="363"/>
      <c r="E105" s="361" t="s">
        <v>333</v>
      </c>
      <c r="F105" s="362"/>
      <c r="G105" s="364"/>
    </row>
    <row r="106" spans="1:7" ht="19.5" thickBot="1">
      <c r="A106" s="67" t="s">
        <v>361</v>
      </c>
      <c r="B106" s="82" t="s">
        <v>334</v>
      </c>
      <c r="C106" s="223" t="s">
        <v>510</v>
      </c>
      <c r="D106" s="82" t="s">
        <v>200</v>
      </c>
      <c r="E106" s="82" t="s">
        <v>334</v>
      </c>
      <c r="F106" s="223" t="s">
        <v>335</v>
      </c>
      <c r="G106" s="83" t="s">
        <v>200</v>
      </c>
    </row>
    <row r="107" spans="1:7" ht="19.5" thickBot="1">
      <c r="A107" s="64" t="s">
        <v>362</v>
      </c>
      <c r="B107" s="66">
        <v>1090</v>
      </c>
      <c r="C107" s="66"/>
      <c r="D107" s="66">
        <f>SUM(B107:C107)</f>
        <v>1090</v>
      </c>
      <c r="E107" s="66">
        <v>15699</v>
      </c>
      <c r="F107" s="66">
        <v>623</v>
      </c>
      <c r="G107" s="66">
        <f>SUM(E107:F107)</f>
        <v>16322</v>
      </c>
    </row>
    <row r="108" spans="1:7" ht="19.5" thickBot="1">
      <c r="A108" s="64" t="s">
        <v>229</v>
      </c>
      <c r="B108" s="66">
        <v>317</v>
      </c>
      <c r="C108" s="66"/>
      <c r="D108" s="66">
        <f>SUM(B108:C108)</f>
        <v>317</v>
      </c>
      <c r="E108" s="66">
        <v>6051</v>
      </c>
      <c r="F108" s="66"/>
      <c r="G108" s="66">
        <f>SUM(E108:F108)</f>
        <v>6051</v>
      </c>
    </row>
    <row r="109" spans="1:7" ht="19.5" thickBot="1">
      <c r="A109" s="67" t="s">
        <v>226</v>
      </c>
      <c r="B109" s="68">
        <f>SUM(B107:B108)</f>
        <v>1407</v>
      </c>
      <c r="C109" s="68"/>
      <c r="D109" s="68">
        <f>SUM(B109:C109)</f>
        <v>1407</v>
      </c>
      <c r="E109" s="68">
        <f>SUM(E107:E108)</f>
        <v>21750</v>
      </c>
      <c r="F109" s="68">
        <f>SUM(F107:F108)</f>
        <v>623</v>
      </c>
      <c r="G109" s="68">
        <f>SUM(E109:F109)</f>
        <v>22373</v>
      </c>
    </row>
    <row r="110" ht="18.75">
      <c r="A110" s="4"/>
    </row>
  </sheetData>
  <mergeCells count="37">
    <mergeCell ref="B105:D105"/>
    <mergeCell ref="E105:G105"/>
    <mergeCell ref="A103:F103"/>
    <mergeCell ref="B76:D76"/>
    <mergeCell ref="E76:G76"/>
    <mergeCell ref="B92:D92"/>
    <mergeCell ref="E92:G92"/>
    <mergeCell ref="A85:G85"/>
    <mergeCell ref="A87:G87"/>
    <mergeCell ref="A88:G88"/>
    <mergeCell ref="A25:F25"/>
    <mergeCell ref="A54:G54"/>
    <mergeCell ref="A69:G69"/>
    <mergeCell ref="B26:D26"/>
    <mergeCell ref="E26:G26"/>
    <mergeCell ref="B61:D61"/>
    <mergeCell ref="E61:G61"/>
    <mergeCell ref="A100:G100"/>
    <mergeCell ref="A101:G101"/>
    <mergeCell ref="A1:G1"/>
    <mergeCell ref="A4:G4"/>
    <mergeCell ref="A6:G6"/>
    <mergeCell ref="A24:G24"/>
    <mergeCell ref="A8:G8"/>
    <mergeCell ref="A3:G3"/>
    <mergeCell ref="A21:G21"/>
    <mergeCell ref="A56:G56"/>
    <mergeCell ref="A23:G23"/>
    <mergeCell ref="B10:D10"/>
    <mergeCell ref="E10:G10"/>
    <mergeCell ref="A98:G98"/>
    <mergeCell ref="A57:G57"/>
    <mergeCell ref="A59:F59"/>
    <mergeCell ref="A90:F90"/>
    <mergeCell ref="A71:G71"/>
    <mergeCell ref="A72:G72"/>
    <mergeCell ref="A74:F74"/>
  </mergeCells>
  <printOptions/>
  <pageMargins left="0.75" right="0.75" top="1" bottom="1" header="0.5" footer="0.5"/>
  <pageSetup horizontalDpi="300" verticalDpi="300" orientation="landscape" paperSize="9" r:id="rId1"/>
  <rowBreaks count="5" manualBreakCount="5">
    <brk id="20" max="255" man="1"/>
    <brk id="53" max="255" man="1"/>
    <brk id="68" max="255" man="1"/>
    <brk id="84" max="255" man="1"/>
    <brk id="97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G37"/>
  <sheetViews>
    <sheetView workbookViewId="0" topLeftCell="A10">
      <selection activeCell="C44" sqref="C44"/>
    </sheetView>
  </sheetViews>
  <sheetFormatPr defaultColWidth="9.00390625" defaultRowHeight="12.75"/>
  <cols>
    <col min="1" max="1" width="21.375" style="0" customWidth="1"/>
    <col min="7" max="7" width="9.125" style="139" customWidth="1"/>
  </cols>
  <sheetData>
    <row r="1" spans="1:7" ht="15.75">
      <c r="A1" s="338" t="s">
        <v>630</v>
      </c>
      <c r="B1" s="338"/>
      <c r="C1" s="338"/>
      <c r="D1" s="338"/>
      <c r="E1" s="338"/>
      <c r="F1" s="338"/>
      <c r="G1" s="338"/>
    </row>
    <row r="2" ht="15.75">
      <c r="A2" s="5"/>
    </row>
    <row r="3" spans="1:7" ht="18.75">
      <c r="A3" s="339" t="s">
        <v>485</v>
      </c>
      <c r="B3" s="339"/>
      <c r="C3" s="339"/>
      <c r="D3" s="339"/>
      <c r="E3" s="339"/>
      <c r="F3" s="339"/>
      <c r="G3" s="339"/>
    </row>
    <row r="4" ht="15.75">
      <c r="A4" s="25"/>
    </row>
    <row r="5" ht="15.75">
      <c r="A5" s="25"/>
    </row>
    <row r="6" spans="1:7" ht="15.75">
      <c r="A6" s="25" t="s">
        <v>166</v>
      </c>
      <c r="G6" s="5" t="s">
        <v>363</v>
      </c>
    </row>
    <row r="7" ht="15.75">
      <c r="A7" s="25"/>
    </row>
    <row r="8" ht="15.75">
      <c r="A8" s="25" t="s">
        <v>364</v>
      </c>
    </row>
    <row r="9" ht="15.75">
      <c r="A9" s="26"/>
    </row>
    <row r="10" spans="1:7" ht="15.75">
      <c r="A10" s="26" t="s">
        <v>365</v>
      </c>
      <c r="D10" s="26"/>
      <c r="G10" s="139">
        <v>3</v>
      </c>
    </row>
    <row r="11" spans="1:7" ht="15.75">
      <c r="A11" s="26" t="s">
        <v>269</v>
      </c>
      <c r="G11" s="139">
        <v>21</v>
      </c>
    </row>
    <row r="12" spans="1:7" ht="16.5" thickBot="1">
      <c r="A12" s="208" t="s">
        <v>207</v>
      </c>
      <c r="B12" s="209"/>
      <c r="C12" s="209"/>
      <c r="D12" s="209"/>
      <c r="E12" s="209"/>
      <c r="F12" s="210"/>
      <c r="G12" s="212">
        <v>4</v>
      </c>
    </row>
    <row r="13" spans="1:7" ht="15.75">
      <c r="A13" s="26" t="s">
        <v>226</v>
      </c>
      <c r="F13" s="26"/>
      <c r="G13" s="26">
        <f>SUM(G10:G12)</f>
        <v>28</v>
      </c>
    </row>
    <row r="14" ht="15.75">
      <c r="A14" s="26"/>
    </row>
    <row r="15" ht="15.75">
      <c r="A15" s="25" t="s">
        <v>366</v>
      </c>
    </row>
    <row r="16" ht="15.75">
      <c r="A16" s="26"/>
    </row>
    <row r="17" spans="1:7" ht="15.75">
      <c r="A17" s="26" t="s">
        <v>367</v>
      </c>
      <c r="E17" s="26"/>
      <c r="F17" s="26"/>
      <c r="G17" s="139">
        <v>41</v>
      </c>
    </row>
    <row r="18" spans="1:7" ht="15.75">
      <c r="A18" s="26" t="s">
        <v>368</v>
      </c>
      <c r="E18" s="26"/>
      <c r="G18" s="139">
        <v>4</v>
      </c>
    </row>
    <row r="19" spans="1:7" ht="16.5" thickBot="1">
      <c r="A19" s="208" t="s">
        <v>256</v>
      </c>
      <c r="B19" s="209"/>
      <c r="C19" s="209"/>
      <c r="D19" s="209"/>
      <c r="E19" s="209"/>
      <c r="F19" s="210"/>
      <c r="G19" s="212">
        <v>5.5</v>
      </c>
    </row>
    <row r="20" spans="1:7" ht="15.75">
      <c r="A20" s="26" t="s">
        <v>226</v>
      </c>
      <c r="G20" s="26">
        <f>SUM(G17:G19)</f>
        <v>50.5</v>
      </c>
    </row>
    <row r="21" ht="15.75">
      <c r="A21" s="26"/>
    </row>
    <row r="22" ht="15.75">
      <c r="A22" s="25" t="s">
        <v>486</v>
      </c>
    </row>
    <row r="23" ht="15.75">
      <c r="A23" s="26"/>
    </row>
    <row r="24" spans="1:7" ht="16.5" thickBot="1">
      <c r="A24" s="208" t="s">
        <v>225</v>
      </c>
      <c r="B24" s="209"/>
      <c r="C24" s="209"/>
      <c r="D24" s="209"/>
      <c r="E24" s="209"/>
      <c r="F24" s="210"/>
      <c r="G24" s="212">
        <v>31.5</v>
      </c>
    </row>
    <row r="25" spans="1:7" ht="15.75">
      <c r="A25" s="26" t="s">
        <v>369</v>
      </c>
      <c r="G25" s="26">
        <f>SUM(G24)</f>
        <v>31.5</v>
      </c>
    </row>
    <row r="26" ht="15.75">
      <c r="A26" s="25"/>
    </row>
    <row r="27" ht="15.75">
      <c r="A27" s="25" t="s">
        <v>370</v>
      </c>
    </row>
    <row r="28" ht="15.75">
      <c r="A28" s="25"/>
    </row>
    <row r="29" spans="1:7" ht="15.75">
      <c r="A29" s="26" t="s">
        <v>304</v>
      </c>
      <c r="F29" s="26"/>
      <c r="G29" s="139">
        <v>2</v>
      </c>
    </row>
    <row r="30" spans="1:7" ht="16.5" thickBot="1">
      <c r="A30" s="208" t="s">
        <v>229</v>
      </c>
      <c r="B30" s="209"/>
      <c r="C30" s="209"/>
      <c r="D30" s="209"/>
      <c r="E30" s="209"/>
      <c r="F30" s="209"/>
      <c r="G30" s="208">
        <v>1.5</v>
      </c>
    </row>
    <row r="31" spans="1:7" ht="15.75">
      <c r="A31" s="26" t="s">
        <v>226</v>
      </c>
      <c r="G31" s="26">
        <f>SUM(G29:G30)</f>
        <v>3.5</v>
      </c>
    </row>
    <row r="32" ht="15.75">
      <c r="A32" s="26"/>
    </row>
    <row r="33" ht="15.75">
      <c r="A33" s="24" t="s">
        <v>371</v>
      </c>
    </row>
    <row r="34" spans="1:7" ht="16.5" thickBot="1">
      <c r="A34" s="208" t="s">
        <v>217</v>
      </c>
      <c r="B34" s="209"/>
      <c r="C34" s="209"/>
      <c r="D34" s="209"/>
      <c r="E34" s="209"/>
      <c r="F34" s="209"/>
      <c r="G34" s="212">
        <v>2.5</v>
      </c>
    </row>
    <row r="35" spans="1:7" ht="15.75">
      <c r="A35" s="26" t="s">
        <v>487</v>
      </c>
      <c r="G35" s="139">
        <f>SUM(G34)</f>
        <v>2.5</v>
      </c>
    </row>
    <row r="36" ht="15.75">
      <c r="A36" s="26"/>
    </row>
    <row r="37" spans="1:7" ht="15.75">
      <c r="A37" s="25" t="s">
        <v>372</v>
      </c>
      <c r="E37" s="25"/>
      <c r="G37" s="211">
        <f>SUM(G35+G31+G25+G20+G13)</f>
        <v>116</v>
      </c>
    </row>
  </sheetData>
  <mergeCells count="2">
    <mergeCell ref="A1:G1"/>
    <mergeCell ref="A3:G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68"/>
  <sheetViews>
    <sheetView view="pageBreakPreview" zoomScale="60" workbookViewId="0" topLeftCell="A31">
      <selection activeCell="C36" sqref="C36"/>
    </sheetView>
  </sheetViews>
  <sheetFormatPr defaultColWidth="9.00390625" defaultRowHeight="12.75"/>
  <cols>
    <col min="1" max="1" width="25.875" style="273" customWidth="1"/>
    <col min="2" max="2" width="9.25390625" style="0" bestFit="1" customWidth="1"/>
    <col min="3" max="3" width="9.75390625" style="0" bestFit="1" customWidth="1"/>
    <col min="4" max="6" width="9.25390625" style="0" bestFit="1" customWidth="1"/>
    <col min="7" max="7" width="9.75390625" style="0" bestFit="1" customWidth="1"/>
    <col min="8" max="9" width="9.25390625" style="0" bestFit="1" customWidth="1"/>
    <col min="10" max="10" width="10.00390625" style="0" bestFit="1" customWidth="1"/>
  </cols>
  <sheetData>
    <row r="1" spans="1:9" ht="15.75">
      <c r="A1" s="338" t="s">
        <v>631</v>
      </c>
      <c r="B1" s="338"/>
      <c r="C1" s="338"/>
      <c r="D1" s="338"/>
      <c r="E1" s="338"/>
      <c r="F1" s="338"/>
      <c r="G1" s="338"/>
      <c r="H1" s="338"/>
      <c r="I1" s="338"/>
    </row>
    <row r="2" spans="1:9" ht="15.75">
      <c r="A2" s="338" t="s">
        <v>388</v>
      </c>
      <c r="B2" s="338"/>
      <c r="C2" s="338"/>
      <c r="D2" s="338"/>
      <c r="E2" s="338"/>
      <c r="F2" s="338"/>
      <c r="G2" s="338"/>
      <c r="H2" s="338"/>
      <c r="I2" s="338"/>
    </row>
    <row r="3" spans="1:9" ht="14.25">
      <c r="A3" s="366" t="s">
        <v>373</v>
      </c>
      <c r="B3" s="366"/>
      <c r="C3" s="366"/>
      <c r="D3" s="366"/>
      <c r="E3" s="366"/>
      <c r="F3" s="366"/>
      <c r="G3" s="366"/>
      <c r="H3" s="366"/>
      <c r="I3" s="366"/>
    </row>
    <row r="4" spans="1:9" ht="14.25">
      <c r="A4" s="366" t="s">
        <v>260</v>
      </c>
      <c r="B4" s="366"/>
      <c r="C4" s="366"/>
      <c r="D4" s="366"/>
      <c r="E4" s="366"/>
      <c r="F4" s="366"/>
      <c r="G4" s="366"/>
      <c r="H4" s="366"/>
      <c r="I4" s="366"/>
    </row>
    <row r="5" ht="15" thickBot="1">
      <c r="I5" s="85" t="s">
        <v>374</v>
      </c>
    </row>
    <row r="6" spans="1:9" ht="14.25" customHeight="1">
      <c r="A6" s="382" t="s">
        <v>166</v>
      </c>
      <c r="B6" s="380" t="s">
        <v>531</v>
      </c>
      <c r="C6" s="380"/>
      <c r="D6" s="380" t="s">
        <v>532</v>
      </c>
      <c r="E6" s="380"/>
      <c r="F6" s="380" t="s">
        <v>533</v>
      </c>
      <c r="G6" s="380"/>
      <c r="H6" s="380" t="s">
        <v>375</v>
      </c>
      <c r="I6" s="381"/>
    </row>
    <row r="7" spans="1:9" ht="13.5" thickBot="1">
      <c r="A7" s="383"/>
      <c r="B7" s="267" t="s">
        <v>376</v>
      </c>
      <c r="C7" s="267" t="s">
        <v>377</v>
      </c>
      <c r="D7" s="267" t="s">
        <v>376</v>
      </c>
      <c r="E7" s="268" t="s">
        <v>377</v>
      </c>
      <c r="F7" s="267" t="s">
        <v>376</v>
      </c>
      <c r="G7" s="268" t="s">
        <v>377</v>
      </c>
      <c r="H7" s="267" t="s">
        <v>376</v>
      </c>
      <c r="I7" s="269" t="s">
        <v>377</v>
      </c>
    </row>
    <row r="8" spans="1:9" ht="15">
      <c r="A8" s="276" t="s">
        <v>378</v>
      </c>
      <c r="B8" s="266">
        <v>4728</v>
      </c>
      <c r="C8" s="266">
        <v>6524640</v>
      </c>
      <c r="D8" s="265"/>
      <c r="E8" s="265"/>
      <c r="F8" s="265">
        <v>4728</v>
      </c>
      <c r="G8" s="266">
        <v>6524640</v>
      </c>
      <c r="H8" s="266"/>
      <c r="I8" s="266"/>
    </row>
    <row r="9" spans="1:9" ht="15">
      <c r="A9" s="191" t="s">
        <v>379</v>
      </c>
      <c r="B9" s="266">
        <v>4728</v>
      </c>
      <c r="C9" s="264">
        <v>2434920</v>
      </c>
      <c r="D9" s="263"/>
      <c r="E9" s="263"/>
      <c r="F9" s="266">
        <v>4728</v>
      </c>
      <c r="G9" s="264">
        <v>2434920</v>
      </c>
      <c r="H9" s="264"/>
      <c r="I9" s="264"/>
    </row>
    <row r="10" spans="1:9" ht="15">
      <c r="A10" s="191" t="s">
        <v>380</v>
      </c>
      <c r="B10" s="264">
        <v>4728</v>
      </c>
      <c r="C10" s="264">
        <v>236400</v>
      </c>
      <c r="D10" s="263"/>
      <c r="E10" s="263"/>
      <c r="F10" s="264">
        <v>4728</v>
      </c>
      <c r="G10" s="264">
        <v>236400</v>
      </c>
      <c r="H10" s="264"/>
      <c r="I10" s="264"/>
    </row>
    <row r="11" spans="1:9" ht="15">
      <c r="A11" s="191" t="s">
        <v>381</v>
      </c>
      <c r="B11" s="264">
        <v>69</v>
      </c>
      <c r="C11" s="264">
        <v>262200</v>
      </c>
      <c r="D11" s="263"/>
      <c r="E11" s="263"/>
      <c r="F11" s="264">
        <v>69</v>
      </c>
      <c r="G11" s="264">
        <v>262200</v>
      </c>
      <c r="H11" s="264"/>
      <c r="I11" s="264"/>
    </row>
    <row r="12" spans="1:9" ht="15">
      <c r="A12" s="191" t="s">
        <v>382</v>
      </c>
      <c r="B12" s="264"/>
      <c r="C12" s="264">
        <v>18089328</v>
      </c>
      <c r="D12" s="263"/>
      <c r="E12" s="263"/>
      <c r="F12" s="263"/>
      <c r="G12" s="264">
        <v>18089328</v>
      </c>
      <c r="H12" s="264"/>
      <c r="I12" s="264"/>
    </row>
    <row r="13" spans="1:9" ht="15">
      <c r="A13" s="191" t="s">
        <v>383</v>
      </c>
      <c r="B13" s="264"/>
      <c r="C13" s="264">
        <v>5632727</v>
      </c>
      <c r="D13" s="263"/>
      <c r="E13" s="263"/>
      <c r="F13" s="264"/>
      <c r="G13" s="264">
        <v>5632727</v>
      </c>
      <c r="H13" s="264"/>
      <c r="I13" s="264"/>
    </row>
    <row r="14" spans="1:9" ht="15">
      <c r="A14" s="191" t="s">
        <v>246</v>
      </c>
      <c r="B14" s="264">
        <v>4728</v>
      </c>
      <c r="C14" s="264">
        <v>1867560</v>
      </c>
      <c r="D14" s="263"/>
      <c r="E14" s="263"/>
      <c r="F14" s="264">
        <v>4728</v>
      </c>
      <c r="G14" s="264">
        <v>1867560</v>
      </c>
      <c r="H14" s="264"/>
      <c r="I14" s="264"/>
    </row>
    <row r="15" spans="1:9" ht="15">
      <c r="A15" s="191" t="s">
        <v>534</v>
      </c>
      <c r="B15" s="264">
        <v>4728</v>
      </c>
      <c r="C15" s="264">
        <v>1867560</v>
      </c>
      <c r="D15" s="263"/>
      <c r="E15" s="263"/>
      <c r="F15" s="264">
        <v>4728</v>
      </c>
      <c r="G15" s="264">
        <v>1867560</v>
      </c>
      <c r="H15" s="264"/>
      <c r="I15" s="264"/>
    </row>
    <row r="16" spans="1:9" ht="15">
      <c r="A16" s="191" t="s">
        <v>535</v>
      </c>
      <c r="B16" s="264">
        <v>22</v>
      </c>
      <c r="C16" s="264">
        <v>1786400</v>
      </c>
      <c r="D16" s="263"/>
      <c r="E16" s="263"/>
      <c r="F16" s="263">
        <v>19</v>
      </c>
      <c r="G16" s="264">
        <v>1542800</v>
      </c>
      <c r="H16" s="264">
        <v>-3</v>
      </c>
      <c r="I16" s="264">
        <v>-243600</v>
      </c>
    </row>
    <row r="17" spans="1:9" ht="15">
      <c r="A17" s="191" t="s">
        <v>302</v>
      </c>
      <c r="B17" s="264">
        <v>177</v>
      </c>
      <c r="C17" s="264">
        <v>23482000</v>
      </c>
      <c r="D17" s="263">
        <v>-8</v>
      </c>
      <c r="E17" s="263">
        <v>-1061333</v>
      </c>
      <c r="F17" s="263">
        <v>168</v>
      </c>
      <c r="G17" s="264">
        <v>22288000</v>
      </c>
      <c r="H17" s="264">
        <v>-1</v>
      </c>
      <c r="I17" s="264">
        <v>-132667</v>
      </c>
    </row>
    <row r="18" spans="1:9" ht="15">
      <c r="A18" s="191" t="s">
        <v>384</v>
      </c>
      <c r="B18" s="264">
        <v>200</v>
      </c>
      <c r="C18" s="264">
        <v>27200000</v>
      </c>
      <c r="D18" s="263"/>
      <c r="E18" s="263"/>
      <c r="F18" s="264">
        <v>200</v>
      </c>
      <c r="G18" s="264">
        <v>27200000</v>
      </c>
      <c r="H18" s="264"/>
      <c r="I18" s="264"/>
    </row>
    <row r="19" spans="1:9" ht="15">
      <c r="A19" s="191" t="s">
        <v>385</v>
      </c>
      <c r="B19" s="264">
        <v>214</v>
      </c>
      <c r="C19" s="264">
        <v>30245333</v>
      </c>
      <c r="D19" s="263"/>
      <c r="E19" s="263"/>
      <c r="F19" s="264">
        <v>214</v>
      </c>
      <c r="G19" s="264">
        <v>30245333</v>
      </c>
      <c r="H19" s="264"/>
      <c r="I19" s="264"/>
    </row>
    <row r="20" spans="1:9" ht="15">
      <c r="A20" s="191" t="s">
        <v>536</v>
      </c>
      <c r="B20" s="264">
        <v>50</v>
      </c>
      <c r="C20" s="264">
        <v>3485000</v>
      </c>
      <c r="D20" s="263"/>
      <c r="E20" s="263"/>
      <c r="F20" s="264">
        <v>46</v>
      </c>
      <c r="G20" s="264">
        <v>3145000</v>
      </c>
      <c r="H20" s="263">
        <v>-4</v>
      </c>
      <c r="I20" s="263">
        <v>-340000</v>
      </c>
    </row>
    <row r="21" spans="1:9" ht="15">
      <c r="A21" s="191" t="s">
        <v>537</v>
      </c>
      <c r="B21" s="264">
        <v>138</v>
      </c>
      <c r="C21" s="264">
        <v>11220000</v>
      </c>
      <c r="D21" s="263"/>
      <c r="E21" s="263"/>
      <c r="F21" s="264">
        <v>146</v>
      </c>
      <c r="G21" s="264">
        <v>11815000</v>
      </c>
      <c r="H21" s="263">
        <v>8</v>
      </c>
      <c r="I21" s="263">
        <v>595000</v>
      </c>
    </row>
    <row r="22" spans="1:9" ht="15">
      <c r="A22" s="191" t="s">
        <v>543</v>
      </c>
      <c r="B22" s="264">
        <v>44</v>
      </c>
      <c r="C22" s="264">
        <v>2125000</v>
      </c>
      <c r="D22" s="263"/>
      <c r="E22" s="263"/>
      <c r="F22" s="264">
        <v>56</v>
      </c>
      <c r="G22" s="264">
        <v>2720000</v>
      </c>
      <c r="H22" s="263">
        <v>12</v>
      </c>
      <c r="I22" s="263">
        <v>595000</v>
      </c>
    </row>
    <row r="23" spans="1:9" ht="15">
      <c r="A23" s="191" t="s">
        <v>538</v>
      </c>
      <c r="B23" s="264">
        <v>96</v>
      </c>
      <c r="C23" s="264">
        <v>5865000</v>
      </c>
      <c r="D23" s="263"/>
      <c r="E23" s="263"/>
      <c r="F23" s="264">
        <v>100</v>
      </c>
      <c r="G23" s="264">
        <v>6120000</v>
      </c>
      <c r="H23" s="263">
        <v>4</v>
      </c>
      <c r="I23" s="263">
        <v>255000</v>
      </c>
    </row>
    <row r="24" spans="1:9" ht="15">
      <c r="A24" s="191" t="s">
        <v>539</v>
      </c>
      <c r="B24" s="264">
        <v>49</v>
      </c>
      <c r="C24" s="264">
        <v>3655000</v>
      </c>
      <c r="D24" s="263"/>
      <c r="E24" s="263"/>
      <c r="F24" s="264">
        <v>52</v>
      </c>
      <c r="G24" s="264">
        <v>3825000</v>
      </c>
      <c r="H24" s="263">
        <v>3</v>
      </c>
      <c r="I24" s="263">
        <v>170000</v>
      </c>
    </row>
    <row r="25" spans="1:9" ht="15">
      <c r="A25" s="191" t="s">
        <v>540</v>
      </c>
      <c r="B25" s="264">
        <v>62</v>
      </c>
      <c r="C25" s="264">
        <v>3570000</v>
      </c>
      <c r="D25" s="263"/>
      <c r="E25" s="263"/>
      <c r="F25" s="264">
        <v>66</v>
      </c>
      <c r="G25" s="264">
        <v>3740000</v>
      </c>
      <c r="H25" s="263">
        <v>4</v>
      </c>
      <c r="I25" s="263">
        <v>170000</v>
      </c>
    </row>
    <row r="26" spans="1:9" ht="15">
      <c r="A26" s="191" t="s">
        <v>541</v>
      </c>
      <c r="B26" s="264">
        <v>61</v>
      </c>
      <c r="C26" s="264">
        <v>3995000</v>
      </c>
      <c r="D26" s="263"/>
      <c r="E26" s="263"/>
      <c r="F26" s="264">
        <v>38</v>
      </c>
      <c r="G26" s="264">
        <v>2465000</v>
      </c>
      <c r="H26" s="263">
        <v>-23</v>
      </c>
      <c r="I26" s="263">
        <v>-1530000</v>
      </c>
    </row>
    <row r="27" spans="1:9" ht="15">
      <c r="A27" s="191" t="s">
        <v>542</v>
      </c>
      <c r="B27" s="264">
        <v>115</v>
      </c>
      <c r="C27" s="264">
        <v>8585000</v>
      </c>
      <c r="D27" s="263"/>
      <c r="E27" s="263"/>
      <c r="F27" s="264">
        <v>113</v>
      </c>
      <c r="G27" s="264">
        <v>8415000</v>
      </c>
      <c r="H27" s="263">
        <v>-2</v>
      </c>
      <c r="I27" s="263">
        <v>-170000</v>
      </c>
    </row>
    <row r="28" spans="1:9" ht="15">
      <c r="A28" s="191" t="s">
        <v>386</v>
      </c>
      <c r="B28" s="264">
        <v>92</v>
      </c>
      <c r="C28" s="264">
        <v>2116000</v>
      </c>
      <c r="D28" s="263"/>
      <c r="E28" s="263"/>
      <c r="F28" s="264">
        <v>106</v>
      </c>
      <c r="G28" s="264">
        <v>2438000</v>
      </c>
      <c r="H28" s="263">
        <v>14</v>
      </c>
      <c r="I28" s="263">
        <v>322000</v>
      </c>
    </row>
    <row r="29" spans="1:9" ht="15">
      <c r="A29" s="191" t="s">
        <v>544</v>
      </c>
      <c r="B29" s="264">
        <v>25</v>
      </c>
      <c r="C29" s="264">
        <v>512500</v>
      </c>
      <c r="D29" s="263"/>
      <c r="E29" s="263"/>
      <c r="F29" s="263">
        <v>25</v>
      </c>
      <c r="G29" s="264">
        <v>512500</v>
      </c>
      <c r="H29" s="264"/>
      <c r="I29" s="264"/>
    </row>
    <row r="30" spans="1:9" ht="15">
      <c r="A30" s="191" t="s">
        <v>545</v>
      </c>
      <c r="B30" s="264">
        <v>604</v>
      </c>
      <c r="C30" s="264">
        <v>289920</v>
      </c>
      <c r="D30" s="263">
        <v>-8</v>
      </c>
      <c r="E30" s="263">
        <v>-3840</v>
      </c>
      <c r="F30" s="263">
        <v>492</v>
      </c>
      <c r="G30" s="264">
        <v>236160</v>
      </c>
      <c r="H30" s="264">
        <v>-104</v>
      </c>
      <c r="I30" s="264">
        <v>-49920</v>
      </c>
    </row>
    <row r="31" spans="1:9" ht="15">
      <c r="A31" s="191" t="s">
        <v>546</v>
      </c>
      <c r="B31" s="264">
        <v>4</v>
      </c>
      <c r="C31" s="264">
        <v>40000</v>
      </c>
      <c r="D31" s="263"/>
      <c r="E31" s="263"/>
      <c r="F31" s="263">
        <v>1</v>
      </c>
      <c r="G31" s="264">
        <v>10000</v>
      </c>
      <c r="H31" s="264">
        <v>-3</v>
      </c>
      <c r="I31" s="264">
        <v>-30000</v>
      </c>
    </row>
    <row r="32" spans="1:9" ht="15">
      <c r="A32" s="191" t="s">
        <v>547</v>
      </c>
      <c r="B32" s="264">
        <v>11</v>
      </c>
      <c r="C32" s="264">
        <v>110000</v>
      </c>
      <c r="D32" s="263"/>
      <c r="E32" s="263"/>
      <c r="F32" s="263">
        <v>11</v>
      </c>
      <c r="G32" s="264">
        <v>110000</v>
      </c>
      <c r="H32" s="264"/>
      <c r="I32" s="264"/>
    </row>
    <row r="33" spans="1:9" ht="15">
      <c r="A33" s="191" t="s">
        <v>548</v>
      </c>
      <c r="B33" s="264">
        <v>14</v>
      </c>
      <c r="C33" s="264">
        <v>140000</v>
      </c>
      <c r="D33" s="263"/>
      <c r="E33" s="263"/>
      <c r="F33" s="263">
        <v>14</v>
      </c>
      <c r="G33" s="264">
        <v>140000</v>
      </c>
      <c r="H33" s="264"/>
      <c r="I33" s="264"/>
    </row>
    <row r="34" spans="1:9" ht="18" customHeight="1">
      <c r="A34" s="191" t="s">
        <v>552</v>
      </c>
      <c r="B34" s="264">
        <v>1</v>
      </c>
      <c r="C34" s="264">
        <v>309333</v>
      </c>
      <c r="D34" s="263"/>
      <c r="E34" s="263"/>
      <c r="F34" s="263"/>
      <c r="G34" s="264"/>
      <c r="H34" s="264">
        <v>-1</v>
      </c>
      <c r="I34" s="264">
        <v>-309333</v>
      </c>
    </row>
    <row r="35" spans="1:9" ht="15">
      <c r="A35" s="191" t="s">
        <v>549</v>
      </c>
      <c r="B35" s="264">
        <v>1</v>
      </c>
      <c r="C35" s="264">
        <v>80000</v>
      </c>
      <c r="D35" s="263"/>
      <c r="E35" s="263"/>
      <c r="F35" s="263"/>
      <c r="G35" s="264"/>
      <c r="H35" s="264">
        <v>-1</v>
      </c>
      <c r="I35" s="264">
        <v>-80000</v>
      </c>
    </row>
    <row r="36" spans="1:9" ht="15">
      <c r="A36" s="191" t="s">
        <v>550</v>
      </c>
      <c r="B36" s="264">
        <v>2</v>
      </c>
      <c r="C36" s="264">
        <v>804267</v>
      </c>
      <c r="D36" s="263"/>
      <c r="E36" s="263"/>
      <c r="F36" s="263"/>
      <c r="G36" s="264"/>
      <c r="H36" s="264">
        <v>-2</v>
      </c>
      <c r="I36" s="264">
        <v>-804267</v>
      </c>
    </row>
    <row r="37" spans="1:9" ht="20.25" customHeight="1">
      <c r="A37" s="191" t="s">
        <v>551</v>
      </c>
      <c r="B37" s="264">
        <v>2</v>
      </c>
      <c r="C37" s="264">
        <v>556800</v>
      </c>
      <c r="D37" s="263"/>
      <c r="E37" s="263"/>
      <c r="F37" s="263">
        <v>2</v>
      </c>
      <c r="G37" s="264">
        <v>556800</v>
      </c>
      <c r="H37" s="264"/>
      <c r="I37" s="264"/>
    </row>
    <row r="38" spans="1:9" ht="15">
      <c r="A38" s="191" t="s">
        <v>553</v>
      </c>
      <c r="B38" s="264">
        <v>7</v>
      </c>
      <c r="C38" s="264">
        <v>1948800</v>
      </c>
      <c r="D38" s="263"/>
      <c r="E38" s="263"/>
      <c r="F38" s="263">
        <v>7</v>
      </c>
      <c r="G38" s="264">
        <v>1948800</v>
      </c>
      <c r="H38" s="264"/>
      <c r="I38" s="264"/>
    </row>
    <row r="39" spans="1:9" ht="15">
      <c r="A39" s="191" t="s">
        <v>554</v>
      </c>
      <c r="B39" s="264">
        <v>1</v>
      </c>
      <c r="C39" s="264">
        <v>278400</v>
      </c>
      <c r="D39" s="263"/>
      <c r="E39" s="263"/>
      <c r="F39" s="263">
        <v>1</v>
      </c>
      <c r="G39" s="264">
        <v>278400</v>
      </c>
      <c r="H39" s="264"/>
      <c r="I39" s="264"/>
    </row>
    <row r="40" spans="1:9" ht="15">
      <c r="A40" s="191" t="s">
        <v>555</v>
      </c>
      <c r="B40" s="264">
        <v>6</v>
      </c>
      <c r="C40" s="264">
        <v>384000</v>
      </c>
      <c r="D40" s="263"/>
      <c r="E40" s="263"/>
      <c r="F40" s="263">
        <v>9</v>
      </c>
      <c r="G40" s="264">
        <v>576000</v>
      </c>
      <c r="H40" s="264">
        <v>3</v>
      </c>
      <c r="I40" s="264">
        <v>192000</v>
      </c>
    </row>
    <row r="41" spans="1:9" ht="15">
      <c r="A41" s="191" t="s">
        <v>556</v>
      </c>
      <c r="B41" s="264">
        <v>2</v>
      </c>
      <c r="C41" s="264">
        <v>128000</v>
      </c>
      <c r="D41" s="263"/>
      <c r="E41" s="263"/>
      <c r="F41" s="263">
        <v>3</v>
      </c>
      <c r="G41" s="264">
        <v>192000</v>
      </c>
      <c r="H41" s="264">
        <v>1</v>
      </c>
      <c r="I41" s="264">
        <v>64000</v>
      </c>
    </row>
    <row r="42" spans="1:9" ht="15">
      <c r="A42" s="191" t="s">
        <v>562</v>
      </c>
      <c r="B42" s="264">
        <v>5</v>
      </c>
      <c r="C42" s="264">
        <v>275000</v>
      </c>
      <c r="D42" s="263"/>
      <c r="E42" s="263"/>
      <c r="F42" s="263">
        <v>5</v>
      </c>
      <c r="G42" s="264">
        <v>275000</v>
      </c>
      <c r="H42" s="264"/>
      <c r="I42" s="264"/>
    </row>
    <row r="43" spans="1:9" ht="15">
      <c r="A43" s="191" t="s">
        <v>557</v>
      </c>
      <c r="B43" s="264">
        <v>73</v>
      </c>
      <c r="C43" s="264">
        <v>4015000</v>
      </c>
      <c r="D43" s="263"/>
      <c r="E43" s="263"/>
      <c r="F43" s="263">
        <v>69</v>
      </c>
      <c r="G43" s="264">
        <v>3795000</v>
      </c>
      <c r="H43" s="264">
        <v>-4</v>
      </c>
      <c r="I43" s="264">
        <v>-220000</v>
      </c>
    </row>
    <row r="44" spans="1:9" ht="15">
      <c r="A44" s="191" t="s">
        <v>558</v>
      </c>
      <c r="B44" s="264">
        <v>1</v>
      </c>
      <c r="C44" s="264">
        <v>55000</v>
      </c>
      <c r="D44" s="263"/>
      <c r="E44" s="263"/>
      <c r="F44" s="263">
        <v>1</v>
      </c>
      <c r="G44" s="264">
        <v>55000</v>
      </c>
      <c r="H44" s="264"/>
      <c r="I44" s="264"/>
    </row>
    <row r="45" spans="1:9" ht="15">
      <c r="A45" s="191" t="s">
        <v>559</v>
      </c>
      <c r="B45" s="264">
        <v>19</v>
      </c>
      <c r="C45" s="264">
        <v>1045000</v>
      </c>
      <c r="D45" s="263"/>
      <c r="E45" s="263"/>
      <c r="F45" s="263">
        <v>12</v>
      </c>
      <c r="G45" s="264">
        <v>660000</v>
      </c>
      <c r="H45" s="264">
        <v>-7</v>
      </c>
      <c r="I45" s="264">
        <v>-385000</v>
      </c>
    </row>
    <row r="46" spans="1:9" ht="15">
      <c r="A46" s="191" t="s">
        <v>560</v>
      </c>
      <c r="B46" s="264">
        <v>18</v>
      </c>
      <c r="C46" s="264">
        <v>990000</v>
      </c>
      <c r="D46" s="263"/>
      <c r="E46" s="263"/>
      <c r="F46" s="263">
        <v>18</v>
      </c>
      <c r="G46" s="264">
        <v>990000</v>
      </c>
      <c r="H46" s="264"/>
      <c r="I46" s="264"/>
    </row>
    <row r="47" spans="1:9" ht="15">
      <c r="A47" s="191" t="s">
        <v>561</v>
      </c>
      <c r="B47" s="264">
        <v>427</v>
      </c>
      <c r="C47" s="264">
        <v>427000</v>
      </c>
      <c r="D47" s="263"/>
      <c r="E47" s="263"/>
      <c r="F47" s="263">
        <v>422</v>
      </c>
      <c r="G47" s="264">
        <v>422000</v>
      </c>
      <c r="H47" s="264">
        <v>-5</v>
      </c>
      <c r="I47" s="264">
        <v>-5000</v>
      </c>
    </row>
    <row r="48" spans="1:9" ht="15">
      <c r="A48" s="191" t="s">
        <v>564</v>
      </c>
      <c r="B48" s="264">
        <v>6</v>
      </c>
      <c r="C48" s="264">
        <v>60000</v>
      </c>
      <c r="D48" s="263"/>
      <c r="E48" s="263"/>
      <c r="F48" s="263">
        <v>7</v>
      </c>
      <c r="G48" s="264">
        <v>70000</v>
      </c>
      <c r="H48" s="264">
        <v>1</v>
      </c>
      <c r="I48" s="264">
        <v>10000</v>
      </c>
    </row>
    <row r="49" spans="1:9" ht="15">
      <c r="A49" s="191" t="s">
        <v>565</v>
      </c>
      <c r="B49" s="264"/>
      <c r="C49" s="264"/>
      <c r="D49" s="263"/>
      <c r="E49" s="263"/>
      <c r="F49" s="263">
        <v>12</v>
      </c>
      <c r="G49" s="264">
        <v>120000</v>
      </c>
      <c r="H49" s="264">
        <v>12</v>
      </c>
      <c r="I49" s="264">
        <v>120000</v>
      </c>
    </row>
    <row r="50" spans="1:9" ht="15">
      <c r="A50" s="191" t="s">
        <v>566</v>
      </c>
      <c r="B50" s="264">
        <v>9</v>
      </c>
      <c r="C50" s="264">
        <v>90000</v>
      </c>
      <c r="D50" s="263"/>
      <c r="E50" s="263"/>
      <c r="F50" s="263">
        <v>25</v>
      </c>
      <c r="G50" s="264">
        <v>250000</v>
      </c>
      <c r="H50" s="264">
        <v>16</v>
      </c>
      <c r="I50" s="264">
        <v>160000</v>
      </c>
    </row>
    <row r="51" spans="1:9" ht="15">
      <c r="A51" s="191" t="s">
        <v>567</v>
      </c>
      <c r="B51" s="264">
        <v>115</v>
      </c>
      <c r="C51" s="264">
        <v>1150000</v>
      </c>
      <c r="D51" s="263"/>
      <c r="E51" s="263"/>
      <c r="F51" s="263">
        <v>92</v>
      </c>
      <c r="G51" s="264">
        <v>920000</v>
      </c>
      <c r="H51" s="264">
        <v>-23</v>
      </c>
      <c r="I51" s="264">
        <v>-230000</v>
      </c>
    </row>
    <row r="52" spans="1:9" ht="15.75" thickBot="1">
      <c r="A52" s="277" t="s">
        <v>387</v>
      </c>
      <c r="B52" s="271">
        <v>4728</v>
      </c>
      <c r="C52" s="271">
        <v>5366280</v>
      </c>
      <c r="D52" s="270"/>
      <c r="E52" s="270"/>
      <c r="F52" s="270">
        <v>4728</v>
      </c>
      <c r="G52" s="271">
        <v>5366280</v>
      </c>
      <c r="H52" s="271"/>
      <c r="I52" s="271"/>
    </row>
    <row r="53" spans="1:9" ht="15" thickBot="1">
      <c r="A53" s="278" t="s">
        <v>226</v>
      </c>
      <c r="B53" s="272">
        <f>SUM(B8:B52)</f>
        <v>31110</v>
      </c>
      <c r="C53" s="272">
        <f aca="true" t="shared" si="0" ref="C53:I53">SUM(C8:C52)</f>
        <v>183300368</v>
      </c>
      <c r="D53" s="272">
        <f t="shared" si="0"/>
        <v>-16</v>
      </c>
      <c r="E53" s="272">
        <f t="shared" si="0"/>
        <v>-1065173</v>
      </c>
      <c r="F53" s="272">
        <f t="shared" si="0"/>
        <v>30989</v>
      </c>
      <c r="G53" s="272">
        <f t="shared" si="0"/>
        <v>180358408</v>
      </c>
      <c r="H53" s="272">
        <f t="shared" si="0"/>
        <v>-105</v>
      </c>
      <c r="I53" s="272">
        <f t="shared" si="0"/>
        <v>-1876787</v>
      </c>
    </row>
    <row r="54" spans="1:9" ht="15">
      <c r="A54" s="279"/>
      <c r="B54" s="9"/>
      <c r="C54" s="9"/>
      <c r="D54" s="9"/>
      <c r="E54" s="9"/>
      <c r="F54" s="9"/>
      <c r="G54" s="9"/>
      <c r="H54" s="9"/>
      <c r="I54" s="9"/>
    </row>
    <row r="56" spans="1:11" ht="14.25">
      <c r="A56" s="366" t="s">
        <v>632</v>
      </c>
      <c r="B56" s="366"/>
      <c r="C56" s="366"/>
      <c r="D56" s="366"/>
      <c r="E56" s="366"/>
      <c r="F56" s="366"/>
      <c r="G56" s="366"/>
      <c r="H56" s="366"/>
      <c r="I56" s="366"/>
      <c r="J56" s="366"/>
      <c r="K56" s="366"/>
    </row>
    <row r="57" ht="14.25">
      <c r="A57" s="70"/>
    </row>
    <row r="58" spans="1:11" ht="14.25">
      <c r="A58" s="366" t="s">
        <v>388</v>
      </c>
      <c r="B58" s="366"/>
      <c r="C58" s="366"/>
      <c r="D58" s="366"/>
      <c r="E58" s="366"/>
      <c r="F58" s="366"/>
      <c r="G58" s="366"/>
      <c r="H58" s="366"/>
      <c r="I58" s="366"/>
      <c r="J58" s="366"/>
      <c r="K58" s="366"/>
    </row>
    <row r="59" spans="1:11" ht="14.25">
      <c r="A59" s="366" t="s">
        <v>389</v>
      </c>
      <c r="B59" s="366"/>
      <c r="C59" s="366"/>
      <c r="D59" s="366"/>
      <c r="E59" s="366"/>
      <c r="F59" s="366"/>
      <c r="G59" s="366"/>
      <c r="H59" s="366"/>
      <c r="I59" s="366"/>
      <c r="J59" s="366"/>
      <c r="K59" s="366"/>
    </row>
    <row r="60" spans="1:11" ht="14.25">
      <c r="A60" s="366" t="s">
        <v>563</v>
      </c>
      <c r="B60" s="366"/>
      <c r="C60" s="366"/>
      <c r="D60" s="366"/>
      <c r="E60" s="366"/>
      <c r="F60" s="366"/>
      <c r="G60" s="366"/>
      <c r="H60" s="366"/>
      <c r="I60" s="366"/>
      <c r="J60" s="366"/>
      <c r="K60" s="366"/>
    </row>
    <row r="61" ht="15.75">
      <c r="I61" s="25" t="s">
        <v>164</v>
      </c>
    </row>
    <row r="62" spans="1:11" ht="15.75" thickBot="1">
      <c r="A62" s="280"/>
      <c r="K62" s="85" t="s">
        <v>374</v>
      </c>
    </row>
    <row r="63" spans="1:11" ht="28.5">
      <c r="A63" s="274" t="s">
        <v>166</v>
      </c>
      <c r="B63" s="379" t="s">
        <v>531</v>
      </c>
      <c r="C63" s="379"/>
      <c r="D63" s="377" t="s">
        <v>568</v>
      </c>
      <c r="E63" s="378"/>
      <c r="F63" s="377" t="s">
        <v>390</v>
      </c>
      <c r="G63" s="378"/>
      <c r="H63" s="379" t="s">
        <v>391</v>
      </c>
      <c r="I63" s="379"/>
      <c r="J63" s="256" t="s">
        <v>392</v>
      </c>
      <c r="K63" s="257" t="s">
        <v>375</v>
      </c>
    </row>
    <row r="64" spans="1:11" ht="15" thickBot="1">
      <c r="A64" s="275"/>
      <c r="B64" s="258" t="s">
        <v>393</v>
      </c>
      <c r="C64" s="258" t="s">
        <v>377</v>
      </c>
      <c r="D64" s="258" t="s">
        <v>393</v>
      </c>
      <c r="E64" s="258" t="s">
        <v>377</v>
      </c>
      <c r="F64" s="258" t="s">
        <v>393</v>
      </c>
      <c r="G64" s="258" t="s">
        <v>377</v>
      </c>
      <c r="H64" s="258" t="s">
        <v>393</v>
      </c>
      <c r="I64" s="258" t="s">
        <v>377</v>
      </c>
      <c r="J64" s="258"/>
      <c r="K64" s="259"/>
    </row>
    <row r="65" spans="1:11" ht="15">
      <c r="A65" s="276" t="s">
        <v>569</v>
      </c>
      <c r="B65" s="283">
        <v>55</v>
      </c>
      <c r="C65" s="283">
        <v>429000</v>
      </c>
      <c r="D65" s="283"/>
      <c r="E65" s="284"/>
      <c r="F65" s="283">
        <v>55</v>
      </c>
      <c r="G65" s="283">
        <v>429000</v>
      </c>
      <c r="H65" s="283"/>
      <c r="I65" s="283"/>
      <c r="J65" s="283">
        <v>429000</v>
      </c>
      <c r="K65" s="283"/>
    </row>
    <row r="66" spans="1:11" ht="15">
      <c r="A66" s="276" t="s">
        <v>570</v>
      </c>
      <c r="B66" s="194">
        <v>55</v>
      </c>
      <c r="C66" s="194">
        <v>214000</v>
      </c>
      <c r="D66" s="194"/>
      <c r="E66" s="285"/>
      <c r="F66" s="194">
        <v>55</v>
      </c>
      <c r="G66" s="194">
        <v>214000</v>
      </c>
      <c r="H66" s="194"/>
      <c r="I66" s="194"/>
      <c r="J66" s="194">
        <v>214000</v>
      </c>
      <c r="K66" s="194"/>
    </row>
    <row r="67" spans="1:11" ht="14.25">
      <c r="A67" s="281" t="s">
        <v>226</v>
      </c>
      <c r="B67" s="282">
        <f>SUM(B65:B66)</f>
        <v>110</v>
      </c>
      <c r="C67" s="282">
        <f aca="true" t="shared" si="1" ref="C67:K67">SUM(C65:C66)</f>
        <v>643000</v>
      </c>
      <c r="D67" s="282">
        <f t="shared" si="1"/>
        <v>0</v>
      </c>
      <c r="E67" s="282">
        <f t="shared" si="1"/>
        <v>0</v>
      </c>
      <c r="F67" s="282">
        <f t="shared" si="1"/>
        <v>110</v>
      </c>
      <c r="G67" s="282">
        <f t="shared" si="1"/>
        <v>643000</v>
      </c>
      <c r="H67" s="282">
        <f t="shared" si="1"/>
        <v>0</v>
      </c>
      <c r="I67" s="282">
        <f t="shared" si="1"/>
        <v>0</v>
      </c>
      <c r="J67" s="282">
        <f t="shared" si="1"/>
        <v>643000</v>
      </c>
      <c r="K67" s="282">
        <f t="shared" si="1"/>
        <v>0</v>
      </c>
    </row>
    <row r="68" ht="14.25">
      <c r="A68" s="70"/>
    </row>
  </sheetData>
  <mergeCells count="17">
    <mergeCell ref="A1:I1"/>
    <mergeCell ref="A2:I2"/>
    <mergeCell ref="A3:I3"/>
    <mergeCell ref="A4:I4"/>
    <mergeCell ref="H6:I6"/>
    <mergeCell ref="A6:A7"/>
    <mergeCell ref="B6:C6"/>
    <mergeCell ref="D6:E6"/>
    <mergeCell ref="F6:G6"/>
    <mergeCell ref="A56:K56"/>
    <mergeCell ref="A58:K58"/>
    <mergeCell ref="A59:K59"/>
    <mergeCell ref="A60:K60"/>
    <mergeCell ref="D63:E63"/>
    <mergeCell ref="F63:G63"/>
    <mergeCell ref="H63:I63"/>
    <mergeCell ref="B63:C63"/>
  </mergeCells>
  <printOptions/>
  <pageMargins left="0.75" right="0.75" top="1" bottom="1" header="0.5" footer="0.5"/>
  <pageSetup horizontalDpi="300" verticalDpi="300" orientation="landscape" paperSize="9" r:id="rId1"/>
  <rowBreaks count="1" manualBreakCount="1">
    <brk id="5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Erzsike</cp:lastModifiedBy>
  <cp:lastPrinted>2010-10-25T13:41:53Z</cp:lastPrinted>
  <dcterms:created xsi:type="dcterms:W3CDTF">1997-01-17T14:02:09Z</dcterms:created>
  <dcterms:modified xsi:type="dcterms:W3CDTF">2010-10-25T13:42:06Z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916405914</vt:i4>
  </property>
  <property fmtid="{D5CDD505-2E9C-101B-9397-08002B2CF9AE}" pid="3" name="_EmailSubject">
    <vt:lpwstr/>
  </property>
  <property fmtid="{D5CDD505-2E9C-101B-9397-08002B2CF9AE}" pid="4" name="_AuthorEmail">
    <vt:lpwstr>alsonemedi@monornet.hu</vt:lpwstr>
  </property>
  <property fmtid="{D5CDD505-2E9C-101B-9397-08002B2CF9AE}" pid="5" name="_AuthorEmailDisplayName">
    <vt:lpwstr>Polgármesteri Hivatal</vt:lpwstr>
  </property>
  <property fmtid="{D5CDD505-2E9C-101B-9397-08002B2CF9AE}" pid="6" name="_ReviewingToolsShownOnce">
    <vt:lpwstr/>
  </property>
</Properties>
</file>